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7.xml" ContentType="application/vnd.openxmlformats-officedocument.spreadsheetml.comments+xml"/>
  <Override PartName="/xl/threadedComments/threadedComment1.xml" ContentType="application/vnd.ms-excel.threadedcomment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omments20.xml" ContentType="application/vnd.openxmlformats-officedocument.spreadsheetml.comments+xml"/>
  <Override PartName="/xl/charts/chart20.xml" ContentType="application/vnd.openxmlformats-officedocument.drawingml.chart+xml"/>
  <Override PartName="/xl/drawings/drawing41.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marc.smith\Documents\!Projects\PS Cookbook Project\!Web Cookbook\Validation Data Reports\"/>
    </mc:Choice>
  </mc:AlternateContent>
  <xr:revisionPtr revIDLastSave="0" documentId="8_{495E8F3A-6954-4E28-8ECD-29B387EF1166}" xr6:coauthVersionLast="47" xr6:coauthVersionMax="47" xr10:uidLastSave="{00000000-0000-0000-0000-000000000000}"/>
  <bookViews>
    <workbookView xWindow="-110" yWindow="-110" windowWidth="19420" windowHeight="10420" tabRatio="813" firstSheet="14" activeTab="20" xr2:uid="{00000000-000D-0000-FFFF-FFFF00000000}"/>
  </bookViews>
  <sheets>
    <sheet name="Cover Sheet" sheetId="50" r:id="rId1"/>
    <sheet name="Seq Pwr Up" sheetId="10" r:id="rId2"/>
    <sheet name="Seq Pwr Dwn" sheetId="16" r:id="rId3"/>
    <sheet name="Line Load VDIG - Manual" sheetId="30" r:id="rId4"/>
    <sheet name="Line Load VDIG - Automated" sheetId="39" r:id="rId5"/>
    <sheet name="Line Load VANA - Manual" sheetId="32" r:id="rId6"/>
    <sheet name="Line Load VANA - Automated" sheetId="45" r:id="rId7"/>
    <sheet name="Line Load VLED - Manual" sheetId="33" r:id="rId8"/>
    <sheet name="Line Load VLED - Automated" sheetId="40" r:id="rId9"/>
    <sheet name="Efficiency VDIG - Manual (Log)" sheetId="36" r:id="rId10"/>
    <sheet name="Efficiency VDIG - Automated Log" sheetId="42" r:id="rId11"/>
    <sheet name="Plot Eff VDIG " sheetId="34" r:id="rId12"/>
    <sheet name="Efficiency VDIG - Automated" sheetId="41" r:id="rId13"/>
    <sheet name="Plot Eff VANA LOG" sheetId="46" r:id="rId14"/>
    <sheet name="Plot Eff VANA LOG - Automated" sheetId="28" r:id="rId15"/>
    <sheet name="Plot Eff VANA " sheetId="27" r:id="rId16"/>
    <sheet name="Plot Eff VANA - Auto" sheetId="47" r:id="rId17"/>
    <sheet name="Plot Eff VLED LOG" sheetId="37" r:id="rId18"/>
    <sheet name="Efficiency VLED - Automated Log" sheetId="43" r:id="rId19"/>
    <sheet name="Plot Eff VLED - David" sheetId="35" r:id="rId20"/>
    <sheet name="Plot Eff VLED - Automated" sheetId="44" r:id="rId21"/>
    <sheet name="PARD" sheetId="51" r:id="rId22"/>
    <sheet name="Notes" sheetId="12" r:id="rId2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51" l="1"/>
  <c r="E22" i="51"/>
  <c r="E21" i="51"/>
  <c r="E20" i="51"/>
  <c r="E19" i="51"/>
  <c r="E18" i="51"/>
  <c r="E17" i="51"/>
  <c r="E16" i="51"/>
  <c r="E15" i="51"/>
  <c r="E11" i="51"/>
  <c r="E10" i="51"/>
  <c r="E9" i="51"/>
  <c r="E8" i="51"/>
  <c r="E7" i="51"/>
  <c r="E6" i="51"/>
  <c r="E5" i="51"/>
  <c r="E4" i="51"/>
  <c r="E3" i="51"/>
  <c r="J37" i="35" l="1"/>
  <c r="I37" i="35"/>
  <c r="J38" i="35"/>
  <c r="I38" i="35"/>
  <c r="H37" i="35"/>
  <c r="G37" i="35"/>
  <c r="F37" i="35"/>
  <c r="E37" i="35"/>
  <c r="D37" i="35"/>
  <c r="C37" i="35"/>
  <c r="B37" i="35"/>
  <c r="A37" i="35"/>
  <c r="H39" i="35"/>
  <c r="H40" i="35"/>
  <c r="H41" i="35"/>
  <c r="H42" i="35"/>
  <c r="H43" i="35"/>
  <c r="H44" i="35"/>
  <c r="H45" i="35"/>
  <c r="F46" i="35"/>
  <c r="F47" i="35"/>
  <c r="F48" i="35"/>
  <c r="F49" i="35"/>
  <c r="F50" i="35"/>
  <c r="F51" i="35"/>
  <c r="F52" i="35"/>
  <c r="D39" i="35"/>
  <c r="D40" i="35"/>
  <c r="D41" i="35"/>
  <c r="D42" i="35"/>
  <c r="D43" i="35"/>
  <c r="D44" i="35"/>
  <c r="D46" i="35"/>
  <c r="D52" i="35"/>
  <c r="I40" i="35"/>
  <c r="I41" i="35"/>
  <c r="I42" i="35"/>
  <c r="I43" i="35"/>
  <c r="I44" i="35"/>
  <c r="I45" i="35"/>
  <c r="I46" i="35"/>
  <c r="I47" i="35"/>
  <c r="I48" i="35"/>
  <c r="I49" i="35"/>
  <c r="I50" i="35"/>
  <c r="I51" i="35"/>
  <c r="I52" i="35"/>
  <c r="G39" i="35"/>
  <c r="G40" i="35"/>
  <c r="G41" i="35"/>
  <c r="G42" i="35"/>
  <c r="G43" i="35"/>
  <c r="G44" i="35"/>
  <c r="G45" i="35"/>
  <c r="G46" i="35"/>
  <c r="G47" i="35"/>
  <c r="G48" i="35"/>
  <c r="G49" i="35"/>
  <c r="G50" i="35"/>
  <c r="G51" i="35"/>
  <c r="G52" i="35"/>
  <c r="E39" i="35"/>
  <c r="E40" i="35"/>
  <c r="E41" i="35"/>
  <c r="E42" i="35"/>
  <c r="E43" i="35"/>
  <c r="E44" i="35"/>
  <c r="E45" i="35"/>
  <c r="E46" i="35"/>
  <c r="E47" i="35"/>
  <c r="E48" i="35"/>
  <c r="E49" i="35"/>
  <c r="E50" i="35"/>
  <c r="E51" i="35"/>
  <c r="E52" i="35"/>
  <c r="C39" i="35"/>
  <c r="C40" i="35"/>
  <c r="C41" i="35"/>
  <c r="C42" i="35"/>
  <c r="C43" i="35"/>
  <c r="C44" i="35"/>
  <c r="C45" i="35"/>
  <c r="C46" i="35"/>
  <c r="C47" i="35"/>
  <c r="C48" i="35"/>
  <c r="C49" i="35"/>
  <c r="C50" i="35"/>
  <c r="C51" i="35"/>
  <c r="C52" i="35"/>
  <c r="A52" i="35"/>
  <c r="A39" i="35"/>
  <c r="A40" i="35"/>
  <c r="A41" i="35"/>
  <c r="A42" i="35"/>
  <c r="A43" i="35"/>
  <c r="A44" i="35"/>
  <c r="A45" i="35"/>
  <c r="A46" i="35"/>
  <c r="A47" i="35"/>
  <c r="A48" i="35"/>
  <c r="A49" i="35"/>
  <c r="A50" i="35"/>
  <c r="A51" i="35"/>
  <c r="H37" i="36"/>
  <c r="A41" i="36"/>
  <c r="A40" i="36"/>
  <c r="A39" i="36"/>
  <c r="A38" i="36"/>
  <c r="A37" i="36"/>
  <c r="A38" i="34"/>
  <c r="A39" i="34"/>
  <c r="A40" i="34"/>
  <c r="A41" i="34"/>
  <c r="A42" i="34"/>
  <c r="A43" i="34"/>
  <c r="A44" i="34"/>
  <c r="A45" i="34"/>
  <c r="A46" i="34"/>
  <c r="A47" i="34"/>
  <c r="A48" i="34"/>
  <c r="A49" i="34"/>
  <c r="A50" i="34"/>
  <c r="A51" i="34"/>
  <c r="A52" i="34"/>
  <c r="A53" i="34"/>
  <c r="A37" i="34"/>
  <c r="B38" i="34"/>
  <c r="B37" i="34"/>
  <c r="C38" i="34"/>
  <c r="C39" i="34"/>
  <c r="C40" i="34"/>
  <c r="C41" i="34"/>
  <c r="C42" i="34"/>
  <c r="C43" i="34"/>
  <c r="C44" i="34"/>
  <c r="C45" i="34"/>
  <c r="C46" i="34"/>
  <c r="C47" i="34"/>
  <c r="C48" i="34"/>
  <c r="C49" i="34"/>
  <c r="C50" i="34"/>
  <c r="C51" i="34"/>
  <c r="C52" i="34"/>
  <c r="C53" i="34"/>
  <c r="C37" i="34"/>
  <c r="D38" i="34"/>
  <c r="D39" i="34"/>
  <c r="D41" i="34"/>
  <c r="D43" i="34"/>
  <c r="D45" i="34"/>
  <c r="D47" i="34"/>
  <c r="D48" i="34"/>
  <c r="D49" i="34"/>
  <c r="D50" i="34"/>
  <c r="D51" i="34"/>
  <c r="D52" i="34"/>
  <c r="D53" i="34"/>
  <c r="D37" i="34"/>
  <c r="U12" i="32"/>
  <c r="F37" i="46"/>
  <c r="F38" i="46"/>
  <c r="F39" i="46"/>
  <c r="F40" i="46"/>
  <c r="H40" i="46"/>
  <c r="H39" i="46"/>
  <c r="H38" i="46"/>
  <c r="H37" i="46"/>
  <c r="D40" i="46"/>
  <c r="D39" i="46"/>
  <c r="D38" i="46"/>
  <c r="D37" i="46"/>
  <c r="B41" i="46"/>
  <c r="B40" i="46"/>
  <c r="B39" i="46"/>
  <c r="B38" i="46"/>
  <c r="B37" i="46"/>
  <c r="E40" i="46"/>
  <c r="E39" i="46"/>
  <c r="E38" i="46"/>
  <c r="E37" i="46"/>
  <c r="A40" i="46"/>
  <c r="A39" i="46"/>
  <c r="A38" i="46"/>
  <c r="A37" i="46"/>
  <c r="G40" i="46"/>
  <c r="G39" i="46"/>
  <c r="G38" i="46"/>
  <c r="G37" i="46"/>
  <c r="U22" i="46"/>
  <c r="T23" i="46"/>
  <c r="U23" i="46" s="1"/>
  <c r="T24" i="46"/>
  <c r="U24" i="46" s="1"/>
  <c r="T25" i="46"/>
  <c r="U25" i="46" s="1"/>
  <c r="T27" i="46"/>
  <c r="U27" i="46" s="1"/>
  <c r="U19" i="27"/>
  <c r="A37" i="27"/>
  <c r="C37" i="27" s="1"/>
  <c r="B37" i="27"/>
  <c r="D37" i="27"/>
  <c r="E37" i="27"/>
  <c r="F37" i="27"/>
  <c r="H37" i="27"/>
  <c r="I37" i="27"/>
  <c r="J37" i="27"/>
  <c r="I67" i="47"/>
  <c r="I66" i="47"/>
  <c r="I65" i="47"/>
  <c r="I64" i="47"/>
  <c r="I63" i="47"/>
  <c r="I62" i="47"/>
  <c r="I61" i="47"/>
  <c r="I60" i="47"/>
  <c r="I59" i="47"/>
  <c r="I58" i="47"/>
  <c r="I57" i="47"/>
  <c r="I56" i="47"/>
  <c r="I55" i="47"/>
  <c r="I54" i="47"/>
  <c r="I53" i="47"/>
  <c r="I52" i="47"/>
  <c r="I51" i="47"/>
  <c r="I50" i="47"/>
  <c r="I49" i="47"/>
  <c r="I48" i="47"/>
  <c r="I47" i="47"/>
  <c r="I46" i="47"/>
  <c r="I45" i="47"/>
  <c r="I44" i="47"/>
  <c r="I43" i="47"/>
  <c r="I42" i="47"/>
  <c r="I41" i="47"/>
  <c r="I40" i="47"/>
  <c r="I39" i="47"/>
  <c r="I38" i="47"/>
  <c r="G67" i="47"/>
  <c r="G66" i="47"/>
  <c r="G65" i="47"/>
  <c r="G64" i="47"/>
  <c r="G63" i="47"/>
  <c r="G62" i="47"/>
  <c r="G61" i="47"/>
  <c r="G60" i="47"/>
  <c r="G59" i="47"/>
  <c r="G58" i="47"/>
  <c r="G57" i="47"/>
  <c r="G56" i="47"/>
  <c r="G55" i="47"/>
  <c r="G54" i="47"/>
  <c r="G53" i="47"/>
  <c r="G52" i="47"/>
  <c r="G51" i="47"/>
  <c r="G50" i="47"/>
  <c r="G49" i="47"/>
  <c r="G48" i="47"/>
  <c r="G47" i="47"/>
  <c r="G46" i="47"/>
  <c r="G45" i="47"/>
  <c r="G44" i="47"/>
  <c r="G43" i="47"/>
  <c r="G42" i="47"/>
  <c r="G41" i="47"/>
  <c r="G40" i="47"/>
  <c r="G39" i="47"/>
  <c r="G38" i="47"/>
  <c r="E67" i="47"/>
  <c r="E66" i="47"/>
  <c r="E65" i="47"/>
  <c r="E64" i="47"/>
  <c r="E63" i="47"/>
  <c r="E62" i="47"/>
  <c r="E61" i="47"/>
  <c r="E60" i="47"/>
  <c r="E59" i="47"/>
  <c r="E58" i="47"/>
  <c r="E57" i="47"/>
  <c r="E56" i="47"/>
  <c r="E55" i="47"/>
  <c r="E54" i="47"/>
  <c r="E53" i="47"/>
  <c r="E52" i="47"/>
  <c r="E51" i="47"/>
  <c r="E50" i="47"/>
  <c r="E49" i="47"/>
  <c r="E48" i="47"/>
  <c r="E47" i="47"/>
  <c r="E46" i="47"/>
  <c r="E45" i="47"/>
  <c r="E44" i="47"/>
  <c r="E43" i="47"/>
  <c r="E42" i="47"/>
  <c r="E41" i="47"/>
  <c r="E40" i="47"/>
  <c r="E39" i="47"/>
  <c r="E3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G37" i="47"/>
  <c r="E37" i="47"/>
  <c r="C37" i="47"/>
  <c r="I37" i="47"/>
  <c r="AB76" i="46"/>
  <c r="AB74" i="46"/>
  <c r="AB75" i="46" s="1"/>
  <c r="AB73" i="46"/>
  <c r="AB72" i="46"/>
  <c r="V12" i="45"/>
  <c r="U12" i="45"/>
  <c r="U11" i="45"/>
  <c r="U10" i="45"/>
  <c r="V10" i="45" s="1"/>
  <c r="U9" i="45"/>
  <c r="V9" i="45" s="1"/>
  <c r="V8" i="45"/>
  <c r="U8" i="45"/>
  <c r="V7" i="45"/>
  <c r="I39" i="27"/>
  <c r="I40" i="27"/>
  <c r="I43" i="27"/>
  <c r="I44" i="27"/>
  <c r="I47" i="27"/>
  <c r="I48" i="27"/>
  <c r="I51" i="27"/>
  <c r="I52" i="27"/>
  <c r="G40" i="27"/>
  <c r="G41" i="27"/>
  <c r="G44" i="27"/>
  <c r="G45" i="27"/>
  <c r="G48" i="27"/>
  <c r="G49" i="27"/>
  <c r="G52" i="27"/>
  <c r="G38" i="27"/>
  <c r="C39" i="27"/>
  <c r="C40" i="27"/>
  <c r="C43" i="27"/>
  <c r="C44" i="27"/>
  <c r="C47" i="27"/>
  <c r="C48" i="27"/>
  <c r="C51" i="27"/>
  <c r="C52" i="27"/>
  <c r="A39" i="27"/>
  <c r="E39" i="27" s="1"/>
  <c r="A40" i="27"/>
  <c r="E40" i="27" s="1"/>
  <c r="A41" i="27"/>
  <c r="I41" i="27" s="1"/>
  <c r="A42" i="27"/>
  <c r="E42" i="27" s="1"/>
  <c r="A43" i="27"/>
  <c r="E43" i="27" s="1"/>
  <c r="A44" i="27"/>
  <c r="E44" i="27" s="1"/>
  <c r="A45" i="27"/>
  <c r="I45" i="27" s="1"/>
  <c r="A46" i="27"/>
  <c r="E46" i="27" s="1"/>
  <c r="A47" i="27"/>
  <c r="E47" i="27" s="1"/>
  <c r="A48" i="27"/>
  <c r="E48" i="27" s="1"/>
  <c r="A49" i="27"/>
  <c r="I49" i="27" s="1"/>
  <c r="A50" i="27"/>
  <c r="E50" i="27" s="1"/>
  <c r="A51" i="27"/>
  <c r="E51" i="27" s="1"/>
  <c r="A52" i="27"/>
  <c r="E52" i="27" s="1"/>
  <c r="A38" i="27"/>
  <c r="I38" i="27" s="1"/>
  <c r="AD8" i="27"/>
  <c r="H38" i="27" s="1"/>
  <c r="AD9" i="27"/>
  <c r="H39" i="27" s="1"/>
  <c r="AD10" i="27"/>
  <c r="H40" i="27" s="1"/>
  <c r="AD11" i="27"/>
  <c r="H41" i="27" s="1"/>
  <c r="AD12" i="27"/>
  <c r="H42" i="27" s="1"/>
  <c r="I67" i="44"/>
  <c r="I64" i="44"/>
  <c r="I63" i="44"/>
  <c r="I60" i="44"/>
  <c r="I59" i="44"/>
  <c r="I56" i="44"/>
  <c r="I55" i="44"/>
  <c r="I52" i="44"/>
  <c r="I51" i="44"/>
  <c r="I48" i="44"/>
  <c r="I47" i="44"/>
  <c r="I43" i="44"/>
  <c r="I39" i="44"/>
  <c r="G67" i="44"/>
  <c r="G66" i="44"/>
  <c r="G65" i="44"/>
  <c r="G64" i="44"/>
  <c r="G63" i="44"/>
  <c r="G62" i="44"/>
  <c r="G61" i="44"/>
  <c r="G60" i="44"/>
  <c r="G59" i="44"/>
  <c r="G58" i="44"/>
  <c r="G57" i="44"/>
  <c r="G56" i="44"/>
  <c r="G55" i="44"/>
  <c r="G54" i="44"/>
  <c r="G53" i="44"/>
  <c r="G52" i="44"/>
  <c r="G51" i="44"/>
  <c r="G50" i="44"/>
  <c r="G49" i="44"/>
  <c r="G48" i="44"/>
  <c r="G47" i="44"/>
  <c r="G46" i="44"/>
  <c r="E67" i="44"/>
  <c r="E66" i="44"/>
  <c r="E65" i="44"/>
  <c r="E64" i="44"/>
  <c r="E63" i="44"/>
  <c r="E62" i="44"/>
  <c r="E61" i="44"/>
  <c r="E60" i="44"/>
  <c r="E59" i="44"/>
  <c r="E58" i="44"/>
  <c r="E57" i="44"/>
  <c r="E56" i="44"/>
  <c r="E55" i="44"/>
  <c r="E54" i="44"/>
  <c r="E53" i="44"/>
  <c r="E52" i="44"/>
  <c r="E51" i="44"/>
  <c r="E50" i="44"/>
  <c r="E49" i="44"/>
  <c r="E48" i="44"/>
  <c r="E47" i="44"/>
  <c r="E46" i="44"/>
  <c r="C67" i="44"/>
  <c r="C66" i="44"/>
  <c r="I66" i="44" s="1"/>
  <c r="C65" i="44"/>
  <c r="I65" i="44" s="1"/>
  <c r="C64" i="44"/>
  <c r="C63" i="44"/>
  <c r="C62" i="44"/>
  <c r="I62" i="44" s="1"/>
  <c r="C61" i="44"/>
  <c r="I61" i="44" s="1"/>
  <c r="C60" i="44"/>
  <c r="C59" i="44"/>
  <c r="C58" i="44"/>
  <c r="I58" i="44" s="1"/>
  <c r="C57" i="44"/>
  <c r="I57" i="44" s="1"/>
  <c r="C56" i="44"/>
  <c r="C55" i="44"/>
  <c r="C54" i="44"/>
  <c r="I54" i="44" s="1"/>
  <c r="C53" i="44"/>
  <c r="I53" i="44" s="1"/>
  <c r="C52" i="44"/>
  <c r="C51" i="44"/>
  <c r="C50" i="44"/>
  <c r="I50" i="44" s="1"/>
  <c r="C49" i="44"/>
  <c r="I49" i="44" s="1"/>
  <c r="C48" i="44"/>
  <c r="C47" i="44"/>
  <c r="C46" i="44"/>
  <c r="I46" i="44" s="1"/>
  <c r="G45" i="44"/>
  <c r="E45" i="44"/>
  <c r="C45" i="44"/>
  <c r="I45" i="44" s="1"/>
  <c r="G44" i="44"/>
  <c r="C43" i="44"/>
  <c r="G43" i="44"/>
  <c r="G42" i="44"/>
  <c r="E42" i="44"/>
  <c r="C42" i="44"/>
  <c r="I42" i="44" s="1"/>
  <c r="G41" i="44"/>
  <c r="E41" i="44"/>
  <c r="C41" i="44"/>
  <c r="I41" i="44" s="1"/>
  <c r="G40" i="44"/>
  <c r="C39" i="44"/>
  <c r="G39" i="44"/>
  <c r="G38" i="44"/>
  <c r="E38" i="44"/>
  <c r="C38" i="44"/>
  <c r="I38" i="44" s="1"/>
  <c r="G37" i="44"/>
  <c r="E37" i="44"/>
  <c r="C37" i="44"/>
  <c r="I37" i="44" s="1"/>
  <c r="N9" i="44"/>
  <c r="N7" i="44"/>
  <c r="O6" i="44"/>
  <c r="N6" i="44"/>
  <c r="N5" i="44"/>
  <c r="O5" i="44" s="1"/>
  <c r="O4" i="44"/>
  <c r="G65" i="43"/>
  <c r="G64" i="43"/>
  <c r="G63" i="43"/>
  <c r="G62" i="43"/>
  <c r="G61" i="43"/>
  <c r="G60" i="43"/>
  <c r="G59" i="43"/>
  <c r="G58" i="43"/>
  <c r="G57" i="43"/>
  <c r="G56" i="43"/>
  <c r="G55" i="43"/>
  <c r="G54" i="43"/>
  <c r="G53" i="43"/>
  <c r="G52" i="43"/>
  <c r="G51" i="43"/>
  <c r="G50" i="43"/>
  <c r="G49" i="43"/>
  <c r="G48" i="43"/>
  <c r="G47" i="43"/>
  <c r="G46" i="43"/>
  <c r="G45" i="43"/>
  <c r="G44" i="43"/>
  <c r="G43" i="43"/>
  <c r="G42" i="43"/>
  <c r="G41" i="43"/>
  <c r="G40" i="43"/>
  <c r="G39" i="43"/>
  <c r="G38" i="43"/>
  <c r="G37" i="43"/>
  <c r="E37" i="43"/>
  <c r="E65" i="43"/>
  <c r="E64" i="43"/>
  <c r="E63" i="43"/>
  <c r="E62" i="43"/>
  <c r="E61" i="43"/>
  <c r="E60" i="43"/>
  <c r="E59" i="43"/>
  <c r="E58" i="43"/>
  <c r="E57" i="43"/>
  <c r="E56" i="43"/>
  <c r="E55" i="43"/>
  <c r="E54" i="43"/>
  <c r="E53" i="43"/>
  <c r="E52" i="43"/>
  <c r="E51" i="43"/>
  <c r="E50" i="43"/>
  <c r="E49" i="43"/>
  <c r="E48" i="43"/>
  <c r="E47" i="43"/>
  <c r="E46" i="43"/>
  <c r="E45" i="43"/>
  <c r="E44" i="43"/>
  <c r="E43" i="43"/>
  <c r="E42" i="43"/>
  <c r="C65" i="43"/>
  <c r="C64" i="43"/>
  <c r="C63" i="43"/>
  <c r="C62" i="43"/>
  <c r="C61" i="43"/>
  <c r="C60" i="43"/>
  <c r="C59" i="43"/>
  <c r="C58" i="43"/>
  <c r="C57" i="43"/>
  <c r="C56" i="43"/>
  <c r="C55" i="43"/>
  <c r="C54" i="43"/>
  <c r="C53" i="43"/>
  <c r="C52" i="43"/>
  <c r="C51" i="43"/>
  <c r="C50" i="43"/>
  <c r="C49" i="43"/>
  <c r="C48" i="43"/>
  <c r="C47" i="43"/>
  <c r="C46" i="43"/>
  <c r="C45" i="43"/>
  <c r="C44" i="43"/>
  <c r="C43" i="43"/>
  <c r="C42" i="43"/>
  <c r="C37" i="43"/>
  <c r="C38" i="43"/>
  <c r="C39" i="43"/>
  <c r="C40" i="43"/>
  <c r="C41" i="43"/>
  <c r="E38" i="43"/>
  <c r="S67" i="41"/>
  <c r="S66" i="41"/>
  <c r="S65" i="41"/>
  <c r="S64" i="41"/>
  <c r="S63" i="41"/>
  <c r="S62" i="41"/>
  <c r="S61" i="41"/>
  <c r="S60" i="41"/>
  <c r="S59" i="41"/>
  <c r="S58" i="41"/>
  <c r="S57" i="41"/>
  <c r="S56" i="41"/>
  <c r="S55" i="41"/>
  <c r="S54" i="41"/>
  <c r="S53" i="41"/>
  <c r="S52" i="41"/>
  <c r="S51" i="41"/>
  <c r="S50" i="41"/>
  <c r="S49" i="41"/>
  <c r="S48" i="41"/>
  <c r="S47" i="41"/>
  <c r="S46" i="41"/>
  <c r="S45" i="41"/>
  <c r="S44" i="41"/>
  <c r="S43" i="41"/>
  <c r="S42" i="41"/>
  <c r="S41" i="41"/>
  <c r="S40" i="41"/>
  <c r="S39" i="41"/>
  <c r="S38" i="41"/>
  <c r="S37" i="41"/>
  <c r="P9" i="40"/>
  <c r="Q9" i="40" s="1"/>
  <c r="Q7" i="40"/>
  <c r="P7" i="40"/>
  <c r="P8" i="40" s="1"/>
  <c r="Q6" i="40"/>
  <c r="P6" i="40"/>
  <c r="P5" i="40"/>
  <c r="Q5" i="40" s="1"/>
  <c r="Q4" i="40"/>
  <c r="P9" i="33"/>
  <c r="Q9" i="33" s="1"/>
  <c r="P7" i="33"/>
  <c r="P8" i="33" s="1"/>
  <c r="P6" i="33"/>
  <c r="Q6" i="33" s="1"/>
  <c r="P5" i="33"/>
  <c r="Q5" i="33" s="1"/>
  <c r="Q4" i="33"/>
  <c r="H40" i="37"/>
  <c r="H39" i="37"/>
  <c r="H38" i="37"/>
  <c r="H37" i="37"/>
  <c r="F41" i="37"/>
  <c r="F40" i="37"/>
  <c r="F39" i="37"/>
  <c r="D38" i="37"/>
  <c r="F38" i="37"/>
  <c r="F37" i="37"/>
  <c r="D37" i="37"/>
  <c r="D41" i="37"/>
  <c r="B41" i="37"/>
  <c r="D40" i="37"/>
  <c r="D39" i="37"/>
  <c r="B38" i="37"/>
  <c r="B40" i="37"/>
  <c r="B39" i="37"/>
  <c r="B37" i="37"/>
  <c r="G37" i="37"/>
  <c r="E38" i="37"/>
  <c r="A41" i="37"/>
  <c r="C41" i="37" s="1"/>
  <c r="A38" i="37"/>
  <c r="C38" i="37" s="1"/>
  <c r="U15" i="35"/>
  <c r="B45" i="35" s="1"/>
  <c r="X15" i="35"/>
  <c r="D45" i="35" s="1"/>
  <c r="AA15" i="35"/>
  <c r="F45" i="35" s="1"/>
  <c r="AD15" i="35"/>
  <c r="AG15" i="35"/>
  <c r="J45" i="35" s="1"/>
  <c r="I39" i="35"/>
  <c r="A38" i="35"/>
  <c r="G38" i="35" s="1"/>
  <c r="AD8" i="35"/>
  <c r="H38" i="35" s="1"/>
  <c r="AD9" i="35"/>
  <c r="AD10" i="35"/>
  <c r="AD11" i="35"/>
  <c r="AD12" i="35"/>
  <c r="N9" i="35"/>
  <c r="AG9" i="35" s="1"/>
  <c r="J39" i="35" s="1"/>
  <c r="AD22" i="35"/>
  <c r="H52" i="35" s="1"/>
  <c r="AD21" i="35"/>
  <c r="H51" i="35" s="1"/>
  <c r="AD20" i="35"/>
  <c r="H50" i="35" s="1"/>
  <c r="AD19" i="35"/>
  <c r="H49" i="35" s="1"/>
  <c r="AD18" i="35"/>
  <c r="H48" i="35" s="1"/>
  <c r="AD17" i="35"/>
  <c r="H47" i="35" s="1"/>
  <c r="AD16" i="35"/>
  <c r="H46" i="35" s="1"/>
  <c r="AD14" i="35"/>
  <c r="AD13" i="35"/>
  <c r="N7" i="35"/>
  <c r="N6" i="35"/>
  <c r="X22" i="35" s="1"/>
  <c r="N5" i="35"/>
  <c r="AA21" i="35" s="1"/>
  <c r="O4" i="35"/>
  <c r="U23" i="37"/>
  <c r="V23" i="37" s="1"/>
  <c r="U21" i="37"/>
  <c r="U22" i="37" s="1"/>
  <c r="U20" i="37"/>
  <c r="V20" i="37" s="1"/>
  <c r="U19" i="37"/>
  <c r="V19" i="37" s="1"/>
  <c r="V18" i="37"/>
  <c r="U23" i="28"/>
  <c r="V23" i="28" s="1"/>
  <c r="U21" i="28"/>
  <c r="U22" i="28" s="1"/>
  <c r="V20" i="28"/>
  <c r="U20" i="28"/>
  <c r="U19" i="28"/>
  <c r="V19" i="28" s="1"/>
  <c r="V18" i="28"/>
  <c r="N9" i="27"/>
  <c r="O9" i="27" s="1"/>
  <c r="N7" i="27"/>
  <c r="N8" i="27" s="1"/>
  <c r="N6" i="27"/>
  <c r="O6" i="27" s="1"/>
  <c r="N5" i="27"/>
  <c r="O5" i="27" s="1"/>
  <c r="O4" i="27"/>
  <c r="P9" i="30"/>
  <c r="Q9" i="30" s="1"/>
  <c r="P7" i="30"/>
  <c r="P8" i="30" s="1"/>
  <c r="P6" i="30"/>
  <c r="Q6" i="30" s="1"/>
  <c r="P5" i="30"/>
  <c r="Q5" i="30" s="1"/>
  <c r="Q4" i="30"/>
  <c r="U23" i="36"/>
  <c r="V23" i="36" s="1"/>
  <c r="V21" i="36"/>
  <c r="U21" i="36"/>
  <c r="U22" i="36" s="1"/>
  <c r="U20" i="36"/>
  <c r="V20" i="36" s="1"/>
  <c r="V19" i="36"/>
  <c r="U19" i="36"/>
  <c r="V18" i="36"/>
  <c r="H40" i="36"/>
  <c r="H39" i="36"/>
  <c r="H38" i="36"/>
  <c r="F40" i="36"/>
  <c r="F39" i="36"/>
  <c r="F38" i="36"/>
  <c r="F37" i="36"/>
  <c r="D37" i="36"/>
  <c r="D38" i="36"/>
  <c r="D39" i="36"/>
  <c r="D40" i="36"/>
  <c r="B41" i="36"/>
  <c r="B40" i="36"/>
  <c r="B39" i="36"/>
  <c r="B38" i="36"/>
  <c r="B37" i="36"/>
  <c r="AD8" i="34"/>
  <c r="AD9" i="34"/>
  <c r="AD10" i="34"/>
  <c r="AD11" i="34"/>
  <c r="AD12" i="34"/>
  <c r="AD13" i="34"/>
  <c r="N9" i="34"/>
  <c r="T26" i="46" l="1"/>
  <c r="C50" i="27"/>
  <c r="C42" i="27"/>
  <c r="E49" i="27"/>
  <c r="E41" i="27"/>
  <c r="C38" i="27"/>
  <c r="C49" i="27"/>
  <c r="C45" i="27"/>
  <c r="C41" i="27"/>
  <c r="G51" i="27"/>
  <c r="G47" i="27"/>
  <c r="G43" i="27"/>
  <c r="G39" i="27"/>
  <c r="I50" i="27"/>
  <c r="I46" i="27"/>
  <c r="I42" i="27"/>
  <c r="G37" i="27"/>
  <c r="C46" i="27"/>
  <c r="E38" i="27"/>
  <c r="E45" i="27"/>
  <c r="G50" i="27"/>
  <c r="G46" i="27"/>
  <c r="G42" i="27"/>
  <c r="J38" i="27"/>
  <c r="J44" i="27"/>
  <c r="J40" i="27"/>
  <c r="J42" i="27"/>
  <c r="J45" i="27"/>
  <c r="J41" i="27"/>
  <c r="J43" i="27"/>
  <c r="J39" i="27"/>
  <c r="O7" i="27"/>
  <c r="O7" i="44"/>
  <c r="E39" i="44"/>
  <c r="C40" i="44"/>
  <c r="I40" i="44" s="1"/>
  <c r="E43" i="44"/>
  <c r="C44" i="44"/>
  <c r="I44" i="44" s="1"/>
  <c r="O9" i="44"/>
  <c r="N8" i="44"/>
  <c r="E40" i="44"/>
  <c r="E44" i="44"/>
  <c r="E39" i="43"/>
  <c r="E40" i="43"/>
  <c r="Q7" i="33"/>
  <c r="A40" i="37"/>
  <c r="E41" i="37"/>
  <c r="G40" i="37"/>
  <c r="V21" i="37"/>
  <c r="A37" i="37"/>
  <c r="A39" i="37"/>
  <c r="C38" i="35"/>
  <c r="E38" i="35"/>
  <c r="AG8" i="35"/>
  <c r="AG12" i="35"/>
  <c r="J42" i="35" s="1"/>
  <c r="AG16" i="35"/>
  <c r="J46" i="35" s="1"/>
  <c r="AG11" i="35"/>
  <c r="J41" i="35" s="1"/>
  <c r="O5" i="35"/>
  <c r="AG14" i="35"/>
  <c r="J44" i="35" s="1"/>
  <c r="AG10" i="35"/>
  <c r="J40" i="35" s="1"/>
  <c r="AG13" i="35"/>
  <c r="J43" i="35" s="1"/>
  <c r="AA10" i="35"/>
  <c r="F40" i="35" s="1"/>
  <c r="U13" i="35"/>
  <c r="B43" i="35" s="1"/>
  <c r="N8" i="35"/>
  <c r="U8" i="35"/>
  <c r="B38" i="35" s="1"/>
  <c r="AA22" i="35"/>
  <c r="AA8" i="35"/>
  <c r="F38" i="35" s="1"/>
  <c r="AA11" i="35"/>
  <c r="F41" i="35" s="1"/>
  <c r="U17" i="35"/>
  <c r="B47" i="35" s="1"/>
  <c r="AA19" i="35"/>
  <c r="AG20" i="35"/>
  <c r="J50" i="35" s="1"/>
  <c r="U9" i="35"/>
  <c r="B39" i="35" s="1"/>
  <c r="U12" i="35"/>
  <c r="B42" i="35" s="1"/>
  <c r="U14" i="35"/>
  <c r="B44" i="35" s="1"/>
  <c r="U16" i="35"/>
  <c r="B46" i="35" s="1"/>
  <c r="U21" i="35"/>
  <c r="B51" i="35" s="1"/>
  <c r="O7" i="35"/>
  <c r="U10" i="35"/>
  <c r="B40" i="35" s="1"/>
  <c r="AA12" i="35"/>
  <c r="F42" i="35" s="1"/>
  <c r="AA18" i="35"/>
  <c r="U20" i="35"/>
  <c r="B50" i="35" s="1"/>
  <c r="X9" i="35"/>
  <c r="X13" i="35"/>
  <c r="X14" i="35"/>
  <c r="X16" i="35"/>
  <c r="AG17" i="35"/>
  <c r="J47" i="35" s="1"/>
  <c r="X20" i="35"/>
  <c r="D50" i="35" s="1"/>
  <c r="AG21" i="35"/>
  <c r="J51" i="35" s="1"/>
  <c r="O9" i="35"/>
  <c r="X8" i="35"/>
  <c r="D38" i="35" s="1"/>
  <c r="AA9" i="35"/>
  <c r="F39" i="35" s="1"/>
  <c r="U11" i="35"/>
  <c r="B41" i="35" s="1"/>
  <c r="X12" i="35"/>
  <c r="AA13" i="35"/>
  <c r="F43" i="35" s="1"/>
  <c r="AA14" i="35"/>
  <c r="F44" i="35" s="1"/>
  <c r="AA16" i="35"/>
  <c r="X17" i="35"/>
  <c r="D47" i="35" s="1"/>
  <c r="U18" i="35"/>
  <c r="B48" i="35" s="1"/>
  <c r="AG18" i="35"/>
  <c r="J48" i="35" s="1"/>
  <c r="AA20" i="35"/>
  <c r="X21" i="35"/>
  <c r="D51" i="35" s="1"/>
  <c r="U22" i="35"/>
  <c r="B52" i="35" s="1"/>
  <c r="AG22" i="35"/>
  <c r="J52" i="35" s="1"/>
  <c r="X10" i="35"/>
  <c r="X19" i="35"/>
  <c r="D49" i="35" s="1"/>
  <c r="O6" i="35"/>
  <c r="X11" i="35"/>
  <c r="AA17" i="35"/>
  <c r="X18" i="35"/>
  <c r="D48" i="35" s="1"/>
  <c r="U19" i="35"/>
  <c r="B49" i="35" s="1"/>
  <c r="AG19" i="35"/>
  <c r="J49" i="35" s="1"/>
  <c r="V21" i="28"/>
  <c r="Q7" i="30"/>
  <c r="AD24" i="34"/>
  <c r="AD23" i="34"/>
  <c r="AD22" i="34"/>
  <c r="AD21" i="34"/>
  <c r="AD20" i="34"/>
  <c r="AD19" i="34"/>
  <c r="AD18" i="34"/>
  <c r="AD17" i="34"/>
  <c r="AD16" i="34"/>
  <c r="AD15" i="34"/>
  <c r="AD14" i="34"/>
  <c r="N7" i="34"/>
  <c r="U18" i="34" s="1"/>
  <c r="B47" i="34" s="1"/>
  <c r="N6" i="34"/>
  <c r="N5" i="34"/>
  <c r="O4" i="34"/>
  <c r="V12" i="32"/>
  <c r="U11" i="32"/>
  <c r="U10" i="32"/>
  <c r="V10" i="32" s="1"/>
  <c r="U9" i="32"/>
  <c r="V9" i="32" s="1"/>
  <c r="U8" i="32"/>
  <c r="V8" i="32" s="1"/>
  <c r="V7" i="32"/>
  <c r="E41" i="43" l="1"/>
  <c r="G38" i="37"/>
  <c r="E39" i="37"/>
  <c r="C39" i="37"/>
  <c r="C37" i="37"/>
  <c r="E37" i="37"/>
  <c r="G39" i="37"/>
  <c r="E40" i="37"/>
  <c r="C40" i="37"/>
  <c r="X24" i="34"/>
  <c r="X8" i="34"/>
  <c r="X9" i="34"/>
  <c r="X10" i="34"/>
  <c r="AA23" i="34"/>
  <c r="AA18" i="34"/>
  <c r="X14" i="34"/>
  <c r="X16" i="34"/>
  <c r="O6" i="34"/>
  <c r="U9" i="34"/>
  <c r="U13" i="34"/>
  <c r="B42" i="34" s="1"/>
  <c r="X15" i="34"/>
  <c r="D44" i="34" s="1"/>
  <c r="X17" i="34"/>
  <c r="D46" i="34" s="1"/>
  <c r="X22" i="34"/>
  <c r="AA24" i="34"/>
  <c r="X13" i="34"/>
  <c r="D42" i="34" s="1"/>
  <c r="X21" i="34"/>
  <c r="AA7" i="34"/>
  <c r="AA11" i="34"/>
  <c r="X18" i="34"/>
  <c r="AA20" i="34"/>
  <c r="U22" i="34"/>
  <c r="B51" i="34" s="1"/>
  <c r="AA9" i="34"/>
  <c r="U11" i="34"/>
  <c r="B40" i="34" s="1"/>
  <c r="X12" i="34"/>
  <c r="AA13" i="34"/>
  <c r="X19" i="34"/>
  <c r="U20" i="34"/>
  <c r="B49" i="34" s="1"/>
  <c r="AA22" i="34"/>
  <c r="X23" i="34"/>
  <c r="U24" i="34"/>
  <c r="B53" i="34" s="1"/>
  <c r="AG24" i="34"/>
  <c r="U8" i="34"/>
  <c r="AA10" i="34"/>
  <c r="U12" i="34"/>
  <c r="B41" i="34" s="1"/>
  <c r="AA14" i="34"/>
  <c r="AA15" i="34"/>
  <c r="AA16" i="34"/>
  <c r="AA17" i="34"/>
  <c r="U19" i="34"/>
  <c r="B48" i="34" s="1"/>
  <c r="AA21" i="34"/>
  <c r="U23" i="34"/>
  <c r="B52" i="34" s="1"/>
  <c r="AG23" i="34"/>
  <c r="O5" i="34"/>
  <c r="O7" i="34"/>
  <c r="O9" i="34"/>
  <c r="N8" i="34"/>
  <c r="AA8" i="34"/>
  <c r="U10" i="34"/>
  <c r="B39" i="34" s="1"/>
  <c r="X11" i="34"/>
  <c r="D40" i="34" s="1"/>
  <c r="AA12" i="34"/>
  <c r="U14" i="34"/>
  <c r="B43" i="34" s="1"/>
  <c r="U15" i="34"/>
  <c r="B44" i="34" s="1"/>
  <c r="U16" i="34"/>
  <c r="B45" i="34" s="1"/>
  <c r="U17" i="34"/>
  <c r="B46" i="34" s="1"/>
  <c r="AA19" i="34"/>
  <c r="X20" i="34"/>
  <c r="U21" i="34"/>
  <c r="B50" i="34" s="1"/>
  <c r="AB76" i="28" l="1"/>
  <c r="AB74" i="28"/>
  <c r="AB75" i="28" s="1"/>
  <c r="AB73" i="28"/>
  <c r="AB72" i="28"/>
  <c r="AD22" i="27"/>
  <c r="H52" i="27" s="1"/>
  <c r="X22" i="27"/>
  <c r="D52" i="27" s="1"/>
  <c r="AD21" i="27"/>
  <c r="H51" i="27" s="1"/>
  <c r="X21" i="27"/>
  <c r="D51" i="27" s="1"/>
  <c r="AD20" i="27"/>
  <c r="H50" i="27" s="1"/>
  <c r="X20" i="27"/>
  <c r="D50" i="27" s="1"/>
  <c r="AD19" i="27"/>
  <c r="H49" i="27" s="1"/>
  <c r="AD18" i="27"/>
  <c r="H48" i="27" s="1"/>
  <c r="X18" i="27"/>
  <c r="D48" i="27" s="1"/>
  <c r="AD17" i="27"/>
  <c r="H47" i="27" s="1"/>
  <c r="X17" i="27"/>
  <c r="D47" i="27" s="1"/>
  <c r="AD16" i="27"/>
  <c r="H46" i="27" s="1"/>
  <c r="X16" i="27"/>
  <c r="D46" i="27" s="1"/>
  <c r="AD15" i="27"/>
  <c r="H45" i="27" s="1"/>
  <c r="X15" i="27"/>
  <c r="D45" i="27" s="1"/>
  <c r="AD14" i="27"/>
  <c r="H44" i="27" s="1"/>
  <c r="X14" i="27"/>
  <c r="D44" i="27" s="1"/>
  <c r="AD13" i="27"/>
  <c r="H43" i="27" s="1"/>
  <c r="X13" i="27"/>
  <c r="D43" i="27" s="1"/>
  <c r="X12" i="27"/>
  <c r="D42" i="27" s="1"/>
  <c r="U12" i="27"/>
  <c r="B42" i="27" s="1"/>
  <c r="X11" i="27"/>
  <c r="D41" i="27" s="1"/>
  <c r="AA10" i="27"/>
  <c r="F40" i="27" s="1"/>
  <c r="X9" i="27"/>
  <c r="D39" i="27" s="1"/>
  <c r="X8" i="27"/>
  <c r="D38" i="27" s="1"/>
  <c r="U8" i="27"/>
  <c r="B38" i="27" s="1"/>
  <c r="U10" i="27"/>
  <c r="B40" i="27" s="1"/>
  <c r="AA21" i="27"/>
  <c r="F51" i="27" s="1"/>
  <c r="AA9" i="27" l="1"/>
  <c r="F39" i="27" s="1"/>
  <c r="U11" i="27"/>
  <c r="B41" i="27" s="1"/>
  <c r="AA13" i="27"/>
  <c r="F43" i="27" s="1"/>
  <c r="AA15" i="27"/>
  <c r="F45" i="27" s="1"/>
  <c r="AA16" i="27"/>
  <c r="F46" i="27" s="1"/>
  <c r="U18" i="27"/>
  <c r="B48" i="27" s="1"/>
  <c r="J48" i="27"/>
  <c r="U22" i="27"/>
  <c r="B52" i="27" s="1"/>
  <c r="AG22" i="27"/>
  <c r="J52" i="27" s="1"/>
  <c r="AA8" i="27"/>
  <c r="F38" i="27" s="1"/>
  <c r="B49" i="27"/>
  <c r="J49" i="27"/>
  <c r="U9" i="27"/>
  <c r="B39" i="27" s="1"/>
  <c r="X10" i="27"/>
  <c r="D40" i="27" s="1"/>
  <c r="AA11" i="27"/>
  <c r="F41" i="27" s="1"/>
  <c r="U13" i="27"/>
  <c r="B43" i="27" s="1"/>
  <c r="U14" i="27"/>
  <c r="B44" i="27" s="1"/>
  <c r="U15" i="27"/>
  <c r="B45" i="27" s="1"/>
  <c r="U16" i="27"/>
  <c r="B46" i="27" s="1"/>
  <c r="J46" i="27"/>
  <c r="AA18" i="27"/>
  <c r="F48" i="27" s="1"/>
  <c r="X19" i="27"/>
  <c r="D49" i="27" s="1"/>
  <c r="U20" i="27"/>
  <c r="B50" i="27" s="1"/>
  <c r="J50" i="27"/>
  <c r="AA22" i="27"/>
  <c r="F52" i="27" s="1"/>
  <c r="U17" i="27"/>
  <c r="B47" i="27" s="1"/>
  <c r="J47" i="27"/>
  <c r="AA19" i="27"/>
  <c r="F49" i="27" s="1"/>
  <c r="U21" i="27"/>
  <c r="B51" i="27" s="1"/>
  <c r="AG21" i="27"/>
  <c r="J51" i="27" s="1"/>
  <c r="AA14" i="27"/>
  <c r="F44" i="27" s="1"/>
  <c r="AA20" i="27"/>
  <c r="F50" i="27" s="1"/>
  <c r="AA12" i="27"/>
  <c r="F42" i="27" s="1"/>
  <c r="AA17" i="27"/>
  <c r="F47"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8BF87A46-D693-43B0-95FD-BF2B6C4A6425}">
      <text>
        <r>
          <rPr>
            <sz val="9"/>
            <color indexed="81"/>
            <rFont val="Tahoma"/>
            <family val="2"/>
          </rPr>
          <t>This cell selects the type of axis:
_ = (x-axis,Y-Axis)
0 = Linear, Linear (Default, &gt;3)
1 = Linear, Log
2 = Log, Linear
3 = Log, Log</t>
        </r>
      </text>
    </comment>
    <comment ref="A10" authorId="0" shapeId="0" xr:uid="{D32B1FA6-2348-4255-A597-0E0C7113507E}">
      <text>
        <r>
          <rPr>
            <sz val="9"/>
            <color indexed="81"/>
            <rFont val="Tahoma"/>
            <family val="2"/>
          </rPr>
          <t>This cell contains the x-axis lower limit
Defualt to autoscale when left empty</t>
        </r>
      </text>
    </comment>
    <comment ref="A11" authorId="0" shapeId="0" xr:uid="{D32CD4B0-7341-4C6F-AB09-F77684C411CD}">
      <text>
        <r>
          <rPr>
            <sz val="9"/>
            <color indexed="81"/>
            <rFont val="Tahoma"/>
            <family val="2"/>
          </rPr>
          <t>This cell contains the x-axis upper limit
Defualt to autoscale when left empty</t>
        </r>
      </text>
    </comment>
    <comment ref="A12" authorId="0" shapeId="0" xr:uid="{2C22E484-366B-4535-9A6B-8ED31B1F5923}">
      <text>
        <r>
          <rPr>
            <sz val="9"/>
            <color indexed="81"/>
            <rFont val="Tahoma"/>
            <family val="2"/>
          </rPr>
          <t>This cell contains the y-axis lower limit
Defualt to autoscale when left empty</t>
        </r>
      </text>
    </comment>
    <comment ref="A13" authorId="0" shapeId="0" xr:uid="{EAEDB73B-43C5-46B7-93B4-55FB4B427DDB}">
      <text>
        <r>
          <rPr>
            <sz val="9"/>
            <color indexed="81"/>
            <rFont val="Tahoma"/>
            <family val="2"/>
          </rPr>
          <t>This cell contains the y-axis upper limit
Defualt to autoscale when left empty</t>
        </r>
      </text>
    </comment>
    <comment ref="A18" authorId="0" shapeId="0" xr:uid="{AC750AE1-7743-467C-883C-C789C7DC8718}">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8D35B268-DC9C-4360-8255-08DAC6B52426}">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2BDABC6B-FD5B-42A1-8C32-ABAAAB599662}">
      <text>
        <r>
          <rPr>
            <sz val="9"/>
            <color indexed="81"/>
            <rFont val="Tahoma"/>
            <family val="2"/>
          </rPr>
          <t>This Cell contains the content for the title of the plot.
Default will read "TITLE".</t>
        </r>
      </text>
    </comment>
    <comment ref="G33" authorId="0" shapeId="0" xr:uid="{57B483AF-1E45-41CC-BB00-9B40AFEEB06A}">
      <text>
        <r>
          <rPr>
            <sz val="9"/>
            <color indexed="81"/>
            <rFont val="Tahoma"/>
            <family val="2"/>
          </rPr>
          <t>This Cell contains the content for the title of the x-axis
of the plot.  Default will read "X_AXIS".</t>
        </r>
      </text>
    </comment>
    <comment ref="K33" authorId="0" shapeId="0" xr:uid="{413814C6-3A65-43F9-B220-EAE2BC435D89}">
      <text>
        <r>
          <rPr>
            <sz val="9"/>
            <color indexed="81"/>
            <rFont val="Tahoma"/>
            <family val="2"/>
          </rPr>
          <t>This Cell contains the content for the title of the y-axis
of the plot.  Default will read "Y_AXIS".</t>
        </r>
      </text>
    </comment>
    <comment ref="A35" authorId="0" shapeId="0" xr:uid="{4895B3A9-6F0B-411E-B1EA-76AE9A38E157}">
      <text>
        <r>
          <rPr>
            <sz val="9"/>
            <color indexed="81"/>
            <rFont val="Tahoma"/>
            <family val="2"/>
          </rPr>
          <t>This Cell contains the content for the text box for
trace 1.  Default will read "TRACE 1".</t>
        </r>
      </text>
    </comment>
    <comment ref="C35" authorId="0" shapeId="0" xr:uid="{FC043BB4-B1DB-411C-9D07-BCBDEC4B9A79}">
      <text>
        <r>
          <rPr>
            <sz val="9"/>
            <color indexed="81"/>
            <rFont val="Tahoma"/>
            <family val="2"/>
          </rPr>
          <t>This Cell contains the content for the text box for
trace 2.  Default will read "TRACE 2".</t>
        </r>
      </text>
    </comment>
    <comment ref="E35" authorId="0" shapeId="0" xr:uid="{2C3207E1-9EFF-4B4F-89D7-EF4FDF5F5476}">
      <text>
        <r>
          <rPr>
            <sz val="9"/>
            <color indexed="81"/>
            <rFont val="Tahoma"/>
            <family val="2"/>
          </rPr>
          <t>This Cell contains the content for the text box for
trace 3.  Default will read "TRACE 3".</t>
        </r>
      </text>
    </comment>
    <comment ref="G35" authorId="0" shapeId="0" xr:uid="{BA949A33-65C0-4904-8473-BD46540EAFAF}">
      <text>
        <r>
          <rPr>
            <sz val="9"/>
            <color indexed="81"/>
            <rFont val="Tahoma"/>
            <family val="2"/>
          </rPr>
          <t>This Cell contains the content for the text box for
trace 4.  Default will read "TRACE 4".</t>
        </r>
      </text>
    </comment>
    <comment ref="I35" authorId="0" shapeId="0" xr:uid="{6398A299-F90F-48EE-B849-22E6E55E9B27}">
      <text>
        <r>
          <rPr>
            <sz val="9"/>
            <color indexed="81"/>
            <rFont val="Tahoma"/>
            <family val="2"/>
          </rPr>
          <t>This Cell contains the content for the text box for
trace 5.  Default will read "TRACE 5".</t>
        </r>
      </text>
    </comment>
    <comment ref="K35" authorId="0" shapeId="0" xr:uid="{69937F2C-3CE0-45A5-8041-B00DCD3F3E42}">
      <text>
        <r>
          <rPr>
            <sz val="9"/>
            <color indexed="81"/>
            <rFont val="Tahoma"/>
            <family val="2"/>
          </rPr>
          <t>This Cell contains the content for the text box for
trace 6.  Default will read "TRACE 6".</t>
        </r>
      </text>
    </comment>
    <comment ref="M35" authorId="0" shapeId="0" xr:uid="{06D31514-EC78-4BF5-AD36-B1CAE834F801}">
      <text>
        <r>
          <rPr>
            <sz val="9"/>
            <color indexed="81"/>
            <rFont val="Tahoma"/>
            <family val="2"/>
          </rPr>
          <t>This Cell contains the content for the text box for
trace 7.  Default will read "TRACE 7".</t>
        </r>
      </text>
    </comment>
    <comment ref="O35" authorId="0" shapeId="0" xr:uid="{4ABC369A-CF53-4A31-94BE-7DE3098F629F}">
      <text>
        <r>
          <rPr>
            <sz val="9"/>
            <color indexed="81"/>
            <rFont val="Tahoma"/>
            <family val="2"/>
          </rPr>
          <t>This Cell contains the content for the text box for
trace 8.  Default will read "TRACE 8".</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3F5375DC-38DC-49CE-91A8-354B30CCA5BE}">
      <text>
        <r>
          <rPr>
            <sz val="9"/>
            <color indexed="81"/>
            <rFont val="Tahoma"/>
            <family val="2"/>
          </rPr>
          <t>This cell selects the type of axis:
_ = (x-axis,Y-Axis)
0 = Linear, Linear (Default, &gt;3)
1 = Linear, Log
2 = Log, Linear
3 = Log, Log</t>
        </r>
      </text>
    </comment>
    <comment ref="A10" authorId="0" shapeId="0" xr:uid="{AE629971-F4FC-49CC-9843-4B9B752B9F7C}">
      <text>
        <r>
          <rPr>
            <sz val="9"/>
            <color indexed="81"/>
            <rFont val="Tahoma"/>
            <family val="2"/>
          </rPr>
          <t>This cell contains the x-axis lower limit
Defualt to autoscale when left empty</t>
        </r>
      </text>
    </comment>
    <comment ref="A11" authorId="0" shapeId="0" xr:uid="{270DEBF4-BC08-4070-ADF8-95672CF79F20}">
      <text>
        <r>
          <rPr>
            <sz val="9"/>
            <color indexed="81"/>
            <rFont val="Tahoma"/>
            <family val="2"/>
          </rPr>
          <t>This cell contains the x-axis upper limit
Defualt to autoscale when left empty</t>
        </r>
      </text>
    </comment>
    <comment ref="A12" authorId="0" shapeId="0" xr:uid="{104386BF-B0CE-4451-8512-3184128A0AB2}">
      <text>
        <r>
          <rPr>
            <sz val="9"/>
            <color indexed="81"/>
            <rFont val="Tahoma"/>
            <family val="2"/>
          </rPr>
          <t>This cell contains the y-axis lower limit
Defualt to autoscale when left empty</t>
        </r>
      </text>
    </comment>
    <comment ref="A13" authorId="0" shapeId="0" xr:uid="{5ADAFD85-B618-444C-ADD0-694D4FBEE1B7}">
      <text>
        <r>
          <rPr>
            <sz val="9"/>
            <color indexed="81"/>
            <rFont val="Tahoma"/>
            <family val="2"/>
          </rPr>
          <t>This cell contains the y-axis upper limit
Defualt to autoscale when left empty</t>
        </r>
      </text>
    </comment>
    <comment ref="A18" authorId="0" shapeId="0" xr:uid="{8950787D-2CE2-4452-B660-D0A3354C3B65}">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5FF2FCDD-0770-4661-A261-7CAC02875E09}">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15070E23-7CEC-4124-80BA-2FC0BAF3149C}">
      <text>
        <r>
          <rPr>
            <sz val="9"/>
            <color indexed="81"/>
            <rFont val="Tahoma"/>
            <family val="2"/>
          </rPr>
          <t>This Cell contains the content for the title of the plot.
Default will read "TITLE".</t>
        </r>
      </text>
    </comment>
    <comment ref="G33" authorId="0" shapeId="0" xr:uid="{33A1A76F-26F8-40D3-B5F3-489D39E4EFC6}">
      <text>
        <r>
          <rPr>
            <sz val="9"/>
            <color indexed="81"/>
            <rFont val="Tahoma"/>
            <family val="2"/>
          </rPr>
          <t>This Cell contains the content for the title of the x-axis
of the plot.  Default will read "X_AXIS".</t>
        </r>
      </text>
    </comment>
    <comment ref="K33" authorId="0" shapeId="0" xr:uid="{333183D1-A243-44C4-B83A-19BBED1A4912}">
      <text>
        <r>
          <rPr>
            <sz val="9"/>
            <color indexed="81"/>
            <rFont val="Tahoma"/>
            <family val="2"/>
          </rPr>
          <t>This Cell contains the content for the title of the y-axis
of the plot.  Default will read "Y_AXIS".</t>
        </r>
      </text>
    </comment>
    <comment ref="A35" authorId="0" shapeId="0" xr:uid="{4030C6DF-3093-4D52-A084-8BAEC813EEC1}">
      <text>
        <r>
          <rPr>
            <sz val="9"/>
            <color indexed="81"/>
            <rFont val="Tahoma"/>
            <family val="2"/>
          </rPr>
          <t>This Cell contains the content for the text box for
trace 1.  Default will read "TRACE 1".</t>
        </r>
      </text>
    </comment>
    <comment ref="C35" authorId="0" shapeId="0" xr:uid="{56FAA6F3-957D-4CF9-B35F-39F5AD347C01}">
      <text>
        <r>
          <rPr>
            <sz val="9"/>
            <color indexed="81"/>
            <rFont val="Tahoma"/>
            <family val="2"/>
          </rPr>
          <t>This Cell contains the content for the text box for
trace 2.  Default will read "TRACE 2".</t>
        </r>
      </text>
    </comment>
    <comment ref="E35" authorId="0" shapeId="0" xr:uid="{4C9CB8EF-F484-487E-9AEB-F2368ADA6716}">
      <text>
        <r>
          <rPr>
            <sz val="9"/>
            <color indexed="81"/>
            <rFont val="Tahoma"/>
            <family val="2"/>
          </rPr>
          <t>This Cell contains the content for the text box for
trace 3.  Default will read "TRACE 3".</t>
        </r>
      </text>
    </comment>
    <comment ref="G35" authorId="0" shapeId="0" xr:uid="{8A75E32C-3D19-41DD-AE3D-02AEE4532D29}">
      <text>
        <r>
          <rPr>
            <sz val="9"/>
            <color indexed="81"/>
            <rFont val="Tahoma"/>
            <family val="2"/>
          </rPr>
          <t>This Cell contains the content for the text box for
trace 4.  Default will read "TRACE 4".</t>
        </r>
      </text>
    </comment>
    <comment ref="I35" authorId="0" shapeId="0" xr:uid="{8A74B8CC-CBE6-4A18-A16E-75D27C3E9567}">
      <text>
        <r>
          <rPr>
            <sz val="9"/>
            <color indexed="81"/>
            <rFont val="Tahoma"/>
            <family val="2"/>
          </rPr>
          <t>This Cell contains the content for the text box for
trace 5.  Default will read "TRACE 5".</t>
        </r>
      </text>
    </comment>
    <comment ref="K35" authorId="0" shapeId="0" xr:uid="{1A52CB3B-5B25-4350-82B7-AEFF37F3FBCF}">
      <text>
        <r>
          <rPr>
            <sz val="9"/>
            <color indexed="81"/>
            <rFont val="Tahoma"/>
            <family val="2"/>
          </rPr>
          <t>This Cell contains the content for the text box for
trace 6.  Default will read "TRACE 6".</t>
        </r>
      </text>
    </comment>
    <comment ref="M35" authorId="0" shapeId="0" xr:uid="{41636E9B-6E85-44AC-8FC4-B97782EA9FA6}">
      <text>
        <r>
          <rPr>
            <sz val="9"/>
            <color indexed="81"/>
            <rFont val="Tahoma"/>
            <family val="2"/>
          </rPr>
          <t>This Cell contains the content for the text box for
trace 7.  Default will read "TRACE 7".</t>
        </r>
      </text>
    </comment>
    <comment ref="O35" authorId="0" shapeId="0" xr:uid="{9BC1A042-F0C7-430C-9B4F-F36BD20A5313}">
      <text>
        <r>
          <rPr>
            <sz val="9"/>
            <color indexed="81"/>
            <rFont val="Tahoma"/>
            <family val="2"/>
          </rPr>
          <t>This Cell contains the content for the text box for
trace 8.  Default will read "TRACE 8".</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D9395112-97B3-42B6-BBB5-035B785EB191}">
      <text>
        <r>
          <rPr>
            <sz val="9"/>
            <color indexed="81"/>
            <rFont val="Tahoma"/>
            <family val="2"/>
          </rPr>
          <t>This cell selects the type of axis:
_ = (x-axis,Y-Axis)
0 = Linear, Linear (Default, &gt;3)
1 = Linear, Log
2 = Log, Linear
3 = Log, Log</t>
        </r>
      </text>
    </comment>
    <comment ref="A10" authorId="0" shapeId="0" xr:uid="{DB3DBC4D-4994-46AB-9AA2-25C1ED6C1C57}">
      <text>
        <r>
          <rPr>
            <sz val="9"/>
            <color indexed="81"/>
            <rFont val="Tahoma"/>
            <family val="2"/>
          </rPr>
          <t>This cell contains the x-axis lower limit
Defualt to autoscale when left empty</t>
        </r>
      </text>
    </comment>
    <comment ref="A11" authorId="0" shapeId="0" xr:uid="{DB5BA79D-422E-4F5A-A29F-8AAED02BB373}">
      <text>
        <r>
          <rPr>
            <sz val="9"/>
            <color indexed="81"/>
            <rFont val="Tahoma"/>
            <family val="2"/>
          </rPr>
          <t>This cell contains the x-axis upper limit
Defualt to autoscale when left empty</t>
        </r>
      </text>
    </comment>
    <comment ref="A12" authorId="0" shapeId="0" xr:uid="{0EB63276-0080-40FA-B304-6F1712548E91}">
      <text>
        <r>
          <rPr>
            <sz val="9"/>
            <color indexed="81"/>
            <rFont val="Tahoma"/>
            <family val="2"/>
          </rPr>
          <t>This cell contains the y-axis lower limit
Defualt to autoscale when left empty</t>
        </r>
      </text>
    </comment>
    <comment ref="A13" authorId="0" shapeId="0" xr:uid="{5834E124-2C43-4EC4-812A-E6C1BC9215EF}">
      <text>
        <r>
          <rPr>
            <sz val="9"/>
            <color indexed="81"/>
            <rFont val="Tahoma"/>
            <family val="2"/>
          </rPr>
          <t>This cell contains the y-axis upper limit
Defualt to autoscale when left empty</t>
        </r>
      </text>
    </comment>
    <comment ref="A18" authorId="0" shapeId="0" xr:uid="{FDCD1BBF-0405-45A5-BCA9-8E8384E39524}">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CD2A1970-B096-4AD7-B774-5F5C64B00355}">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630A9AB9-1CEB-42B7-98F9-81C80036BE42}">
      <text>
        <r>
          <rPr>
            <sz val="9"/>
            <color indexed="81"/>
            <rFont val="Tahoma"/>
            <family val="2"/>
          </rPr>
          <t>This Cell contains the content for the title of the plot.
Default will read "TITLE".</t>
        </r>
      </text>
    </comment>
    <comment ref="G33" authorId="0" shapeId="0" xr:uid="{F4F7DEBF-4802-4165-AF6D-2845CC4D3C27}">
      <text>
        <r>
          <rPr>
            <sz val="9"/>
            <color indexed="81"/>
            <rFont val="Tahoma"/>
            <family val="2"/>
          </rPr>
          <t>This Cell contains the content for the title of the x-axis
of the plot.  Default will read "X_AXIS".</t>
        </r>
      </text>
    </comment>
    <comment ref="K33" authorId="0" shapeId="0" xr:uid="{8AD6ECE8-C2DF-4F22-9161-49FF2ECAB7A3}">
      <text>
        <r>
          <rPr>
            <sz val="9"/>
            <color indexed="81"/>
            <rFont val="Tahoma"/>
            <family val="2"/>
          </rPr>
          <t>This Cell contains the content for the title of the y-axis
of the plot.  Default will read "Y_AXIS".</t>
        </r>
      </text>
    </comment>
    <comment ref="A35" authorId="0" shapeId="0" xr:uid="{6E3E37FB-CD0C-4495-A84C-81AA1753C37B}">
      <text>
        <r>
          <rPr>
            <sz val="9"/>
            <color indexed="81"/>
            <rFont val="Tahoma"/>
            <family val="2"/>
          </rPr>
          <t>This Cell contains the content for the text box for
trace 1.  Default will read "TRACE 1".</t>
        </r>
      </text>
    </comment>
    <comment ref="C35" authorId="0" shapeId="0" xr:uid="{3A011CA2-A288-4509-A4F4-0007FD33298B}">
      <text>
        <r>
          <rPr>
            <sz val="9"/>
            <color indexed="81"/>
            <rFont val="Tahoma"/>
            <family val="2"/>
          </rPr>
          <t>This Cell contains the content for the text box for
trace 2.  Default will read "TRACE 2".</t>
        </r>
      </text>
    </comment>
    <comment ref="E35" authorId="0" shapeId="0" xr:uid="{5CB51E7A-03CB-4EFB-B244-5CD193D7DDE7}">
      <text>
        <r>
          <rPr>
            <sz val="9"/>
            <color indexed="81"/>
            <rFont val="Tahoma"/>
            <family val="2"/>
          </rPr>
          <t>This Cell contains the content for the text box for
trace 3.  Default will read "TRACE 3".</t>
        </r>
      </text>
    </comment>
    <comment ref="G35" authorId="0" shapeId="0" xr:uid="{01412002-796B-41D7-8B8F-1439154A57F4}">
      <text>
        <r>
          <rPr>
            <sz val="9"/>
            <color indexed="81"/>
            <rFont val="Tahoma"/>
            <family val="2"/>
          </rPr>
          <t>This Cell contains the content for the text box for
trace 4.  Default will read "TRACE 4".</t>
        </r>
      </text>
    </comment>
    <comment ref="I35" authorId="0" shapeId="0" xr:uid="{84E45C79-3B3E-43B9-B7FD-63CF4D19F5DB}">
      <text>
        <r>
          <rPr>
            <sz val="9"/>
            <color indexed="81"/>
            <rFont val="Tahoma"/>
            <family val="2"/>
          </rPr>
          <t>This Cell contains the content for the text box for
trace 5.  Default will read "TRACE 5".</t>
        </r>
      </text>
    </comment>
    <comment ref="K35" authorId="0" shapeId="0" xr:uid="{222CA7C4-9CBD-4B3D-B895-770E05807083}">
      <text>
        <r>
          <rPr>
            <sz val="9"/>
            <color indexed="81"/>
            <rFont val="Tahoma"/>
            <family val="2"/>
          </rPr>
          <t>This Cell contains the content for the text box for
trace 6.  Default will read "TRACE 6".</t>
        </r>
      </text>
    </comment>
    <comment ref="M35" authorId="0" shapeId="0" xr:uid="{543DA1CD-C305-4A5C-AA56-5F08836FC73B}">
      <text>
        <r>
          <rPr>
            <sz val="9"/>
            <color indexed="81"/>
            <rFont val="Tahoma"/>
            <family val="2"/>
          </rPr>
          <t>This Cell contains the content for the text box for
trace 7.  Default will read "TRACE 7".</t>
        </r>
      </text>
    </comment>
    <comment ref="O35" authorId="0" shapeId="0" xr:uid="{F6301D5B-2262-4B92-82B4-FE862FCB3A7A}">
      <text>
        <r>
          <rPr>
            <sz val="9"/>
            <color indexed="81"/>
            <rFont val="Tahoma"/>
            <family val="2"/>
          </rPr>
          <t>This Cell contains the content for the text box for
trace 8.  Default will read "TRACE 8".</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09C4DF47-39E1-4625-9BCE-A0B06D431CAB}">
      <text>
        <r>
          <rPr>
            <sz val="9"/>
            <color indexed="81"/>
            <rFont val="Tahoma"/>
            <family val="2"/>
          </rPr>
          <t>This cell selects the type of axis:
_ = (x-axis,Y-Axis)
0 = Linear, Linear (Default, &gt;3)
1 = Linear, Log
2 = Log, Linear
3 = Log, Log</t>
        </r>
      </text>
    </comment>
    <comment ref="A10" authorId="0" shapeId="0" xr:uid="{F66D4765-C8E4-4B6E-BACF-7E6FD209ECDF}">
      <text>
        <r>
          <rPr>
            <sz val="9"/>
            <color indexed="81"/>
            <rFont val="Tahoma"/>
            <family val="2"/>
          </rPr>
          <t>This cell contains the x-axis lower limit
Defualt to autoscale when left empty</t>
        </r>
      </text>
    </comment>
    <comment ref="A11" authorId="0" shapeId="0" xr:uid="{78A36B79-D4C7-4265-B426-7A4CA23DEE3F}">
      <text>
        <r>
          <rPr>
            <sz val="9"/>
            <color indexed="81"/>
            <rFont val="Tahoma"/>
            <family val="2"/>
          </rPr>
          <t>This cell contains the x-axis upper limit
Defualt to autoscale when left empty</t>
        </r>
      </text>
    </comment>
    <comment ref="A12" authorId="0" shapeId="0" xr:uid="{75C3182A-9281-4BCD-8532-13FBFB2FC214}">
      <text>
        <r>
          <rPr>
            <sz val="9"/>
            <color indexed="81"/>
            <rFont val="Tahoma"/>
            <family val="2"/>
          </rPr>
          <t>This cell contains the y-axis lower limit
Defualt to autoscale when left empty</t>
        </r>
      </text>
    </comment>
    <comment ref="A13" authorId="0" shapeId="0" xr:uid="{7B82D433-3189-4DC4-A0CC-AA272C663DFC}">
      <text>
        <r>
          <rPr>
            <sz val="9"/>
            <color indexed="81"/>
            <rFont val="Tahoma"/>
            <family val="2"/>
          </rPr>
          <t>This cell contains the y-axis upper limit
Defualt to autoscale when left empty</t>
        </r>
      </text>
    </comment>
    <comment ref="A18" authorId="0" shapeId="0" xr:uid="{3FF0FC75-443D-4B8D-B3D2-9B01EC17AA6C}">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BDCE3ED4-B136-4242-B844-6CD6BAD8FA18}">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AF5FB248-4368-4F5C-A3A2-187BF1C1A00E}">
      <text>
        <r>
          <rPr>
            <sz val="9"/>
            <color indexed="81"/>
            <rFont val="Tahoma"/>
            <family val="2"/>
          </rPr>
          <t>This Cell contains the content for the title of the plot.
Default will read "TITLE".</t>
        </r>
      </text>
    </comment>
    <comment ref="G33" authorId="0" shapeId="0" xr:uid="{B090142D-301C-4E34-8346-03660BC87131}">
      <text>
        <r>
          <rPr>
            <sz val="9"/>
            <color indexed="81"/>
            <rFont val="Tahoma"/>
            <family val="2"/>
          </rPr>
          <t>This Cell contains the content for the title of the x-axis
of the plot.  Default will read "X_AXIS".</t>
        </r>
      </text>
    </comment>
    <comment ref="K33" authorId="0" shapeId="0" xr:uid="{6264E3B8-3E53-4EF9-BC2E-DD884750F137}">
      <text>
        <r>
          <rPr>
            <sz val="9"/>
            <color indexed="81"/>
            <rFont val="Tahoma"/>
            <family val="2"/>
          </rPr>
          <t>This Cell contains the content for the title of the y-axis
of the plot.  Default will read "Y_AXIS".</t>
        </r>
      </text>
    </comment>
    <comment ref="A35" authorId="0" shapeId="0" xr:uid="{F87DE8A5-26FC-4529-AC20-B93AC4A50688}">
      <text>
        <r>
          <rPr>
            <sz val="9"/>
            <color indexed="81"/>
            <rFont val="Tahoma"/>
            <family val="2"/>
          </rPr>
          <t>This Cell contains the content for the text box for
trace 1.  Default will read "TRACE 1".</t>
        </r>
      </text>
    </comment>
    <comment ref="C35" authorId="0" shapeId="0" xr:uid="{78FEDD1D-C700-4D3A-B33A-C95DC5122447}">
      <text>
        <r>
          <rPr>
            <sz val="9"/>
            <color indexed="81"/>
            <rFont val="Tahoma"/>
            <family val="2"/>
          </rPr>
          <t>This Cell contains the content for the text box for
trace 2.  Default will read "TRACE 2".</t>
        </r>
      </text>
    </comment>
    <comment ref="E35" authorId="0" shapeId="0" xr:uid="{B6AAE2F2-2B86-4F77-8E27-6460FBC11E39}">
      <text>
        <r>
          <rPr>
            <sz val="9"/>
            <color indexed="81"/>
            <rFont val="Tahoma"/>
            <family val="2"/>
          </rPr>
          <t>This Cell contains the content for the text box for
trace 3.  Default will read "TRACE 3".</t>
        </r>
      </text>
    </comment>
    <comment ref="G35" authorId="0" shapeId="0" xr:uid="{623FAC1E-B9B8-425D-8350-0FEC6F9F2E1B}">
      <text>
        <r>
          <rPr>
            <sz val="9"/>
            <color indexed="81"/>
            <rFont val="Tahoma"/>
            <family val="2"/>
          </rPr>
          <t>This Cell contains the content for the text box for
trace 4.  Default will read "TRACE 4".</t>
        </r>
      </text>
    </comment>
    <comment ref="I35" authorId="0" shapeId="0" xr:uid="{57B0BAE1-6478-452E-B329-3B0030300DAE}">
      <text>
        <r>
          <rPr>
            <sz val="9"/>
            <color indexed="81"/>
            <rFont val="Tahoma"/>
            <family val="2"/>
          </rPr>
          <t>This Cell contains the content for the text box for
trace 5.  Default will read "TRACE 5".</t>
        </r>
      </text>
    </comment>
    <comment ref="K35" authorId="0" shapeId="0" xr:uid="{E978C823-E81B-4F63-B187-8B3AF9EF9135}">
      <text>
        <r>
          <rPr>
            <sz val="9"/>
            <color indexed="81"/>
            <rFont val="Tahoma"/>
            <family val="2"/>
          </rPr>
          <t>This Cell contains the content for the text box for
trace 6.  Default will read "TRACE 6".</t>
        </r>
      </text>
    </comment>
    <comment ref="M35" authorId="0" shapeId="0" xr:uid="{8620749B-824C-4A67-8431-B5BCF60AF694}">
      <text>
        <r>
          <rPr>
            <sz val="9"/>
            <color indexed="81"/>
            <rFont val="Tahoma"/>
            <family val="2"/>
          </rPr>
          <t>This Cell contains the content for the text box for
trace 7.  Default will read "TRACE 7".</t>
        </r>
      </text>
    </comment>
    <comment ref="O35" authorId="0" shapeId="0" xr:uid="{A456B040-AAB0-439B-B3D9-5FB11DAAD74B}">
      <text>
        <r>
          <rPr>
            <sz val="9"/>
            <color indexed="81"/>
            <rFont val="Tahoma"/>
            <family val="2"/>
          </rPr>
          <t>This Cell contains the content for the text box for
trace 8.  Default will read "TRACE 8".</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8752B0DC-7F56-4D28-AAED-C53679B723D0}">
      <text>
        <r>
          <rPr>
            <sz val="9"/>
            <color indexed="81"/>
            <rFont val="Tahoma"/>
            <family val="2"/>
          </rPr>
          <t>This cell selects the type of axis:
_ = (x-axis,Y-Axis)
0 = Linear, Linear (Default, &gt;3)
1 = Linear, Log
2 = Log, Linear
3 = Log, Log</t>
        </r>
      </text>
    </comment>
    <comment ref="A10" authorId="0" shapeId="0" xr:uid="{1A1682EF-8DDF-4869-BBA8-8A33D02CC414}">
      <text>
        <r>
          <rPr>
            <sz val="9"/>
            <color indexed="81"/>
            <rFont val="Tahoma"/>
            <family val="2"/>
          </rPr>
          <t>This cell contains the x-axis lower limit
Defualt to autoscale when left empty</t>
        </r>
      </text>
    </comment>
    <comment ref="A11" authorId="0" shapeId="0" xr:uid="{E60C98B0-CAED-4515-BA5E-34D591A91993}">
      <text>
        <r>
          <rPr>
            <sz val="9"/>
            <color indexed="81"/>
            <rFont val="Tahoma"/>
            <family val="2"/>
          </rPr>
          <t>This cell contains the x-axis upper limit
Defualt to autoscale when left empty</t>
        </r>
      </text>
    </comment>
    <comment ref="A12" authorId="0" shapeId="0" xr:uid="{63EFA4FE-0B3A-4315-B8D6-84199155EA76}">
      <text>
        <r>
          <rPr>
            <sz val="9"/>
            <color indexed="81"/>
            <rFont val="Tahoma"/>
            <family val="2"/>
          </rPr>
          <t>This cell contains the y-axis lower limit
Defualt to autoscale when left empty</t>
        </r>
      </text>
    </comment>
    <comment ref="A13" authorId="0" shapeId="0" xr:uid="{50849CF9-BD40-4691-A70A-D09904426701}">
      <text>
        <r>
          <rPr>
            <sz val="9"/>
            <color indexed="81"/>
            <rFont val="Tahoma"/>
            <family val="2"/>
          </rPr>
          <t>This cell contains the y-axis upper limit
Defualt to autoscale when left empty</t>
        </r>
      </text>
    </comment>
    <comment ref="A18" authorId="0" shapeId="0" xr:uid="{28FFD222-1528-4326-B5B9-2C0B097DC4CB}">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3EC28D8C-BDBA-49B6-ACF8-4C8EE985300C}">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M31" authorId="0" shapeId="0" xr:uid="{D740414D-49C1-4BC2-B124-63AE73DC01FA}">
      <text>
        <r>
          <rPr>
            <sz val="9"/>
            <color indexed="81"/>
            <rFont val="Tahoma"/>
            <family val="2"/>
          </rPr>
          <t>This Cell contains the content for the text box for
trace 7.  Default will read "TRACE 7".</t>
        </r>
      </text>
    </comment>
    <comment ref="O31" authorId="0" shapeId="0" xr:uid="{60B6072A-72A4-4E23-8C06-DA228AC3CC1A}">
      <text>
        <r>
          <rPr>
            <sz val="9"/>
            <color indexed="81"/>
            <rFont val="Tahoma"/>
            <family val="2"/>
          </rPr>
          <t>This Cell contains the content for the text box for
trace 8.  Default will read "TRACE 8".</t>
        </r>
      </text>
    </comment>
    <comment ref="B33" authorId="0" shapeId="0" xr:uid="{9EAEA40C-F7F3-4722-97E5-24EDAB0337F9}">
      <text>
        <r>
          <rPr>
            <sz val="9"/>
            <color indexed="81"/>
            <rFont val="Tahoma"/>
            <family val="2"/>
          </rPr>
          <t>This Cell contains the content for the title of the plot.
Default will read "TITLE".</t>
        </r>
      </text>
    </comment>
    <comment ref="G33" authorId="0" shapeId="0" xr:uid="{304178D7-4086-4FEC-B564-0D2E4535B628}">
      <text>
        <r>
          <rPr>
            <sz val="9"/>
            <color indexed="81"/>
            <rFont val="Tahoma"/>
            <family val="2"/>
          </rPr>
          <t>This Cell contains the content for the title of the x-axis
of the plot.  Default will read "X_AXIS".</t>
        </r>
      </text>
    </comment>
    <comment ref="K33" authorId="0" shapeId="0" xr:uid="{BD6B4843-04F9-45F7-9EA5-AAA1A5BB3243}">
      <text>
        <r>
          <rPr>
            <sz val="9"/>
            <color indexed="81"/>
            <rFont val="Tahoma"/>
            <family val="2"/>
          </rPr>
          <t>This Cell contains the content for the title of the y-axis
of the plot.  Default will read "Y_AXIS".</t>
        </r>
      </text>
    </comment>
    <comment ref="A35" authorId="0" shapeId="0" xr:uid="{A2A4FCAE-4734-4B4D-BD85-485647CBA49E}">
      <text>
        <r>
          <rPr>
            <sz val="9"/>
            <color indexed="81"/>
            <rFont val="Tahoma"/>
            <family val="2"/>
          </rPr>
          <t>This Cell contains the content for the text box for
trace 1.  Default will read "TRACE 1".</t>
        </r>
      </text>
    </comment>
    <comment ref="C35" authorId="0" shapeId="0" xr:uid="{FB62FF76-3654-48E6-A14F-D19B911AEBFD}">
      <text>
        <r>
          <rPr>
            <sz val="9"/>
            <color indexed="81"/>
            <rFont val="Tahoma"/>
            <family val="2"/>
          </rPr>
          <t>This Cell contains the content for the text box for
trace 2.  Default will read "TRACE 2".</t>
        </r>
      </text>
    </comment>
    <comment ref="E35" authorId="0" shapeId="0" xr:uid="{BC01966B-6E9D-48C0-970D-9E6590DEFA26}">
      <text>
        <r>
          <rPr>
            <sz val="9"/>
            <color indexed="81"/>
            <rFont val="Tahoma"/>
            <family val="2"/>
          </rPr>
          <t>This Cell contains the content for the text box for
trace 3.  Default will read "TRACE 3".</t>
        </r>
      </text>
    </comment>
    <comment ref="G35" authorId="0" shapeId="0" xr:uid="{98563145-9ECD-4CDC-A3FE-486630499879}">
      <text>
        <r>
          <rPr>
            <sz val="9"/>
            <color indexed="81"/>
            <rFont val="Tahoma"/>
            <family val="2"/>
          </rPr>
          <t>This Cell contains the content for the text box for
trace 4.  Default will read "TRACE 4".</t>
        </r>
      </text>
    </comment>
    <comment ref="I35" authorId="0" shapeId="0" xr:uid="{F337151D-543B-4C99-8056-1AEDD3426FEC}">
      <text>
        <r>
          <rPr>
            <sz val="9"/>
            <color indexed="81"/>
            <rFont val="Tahoma"/>
            <family val="2"/>
          </rPr>
          <t>This Cell contains the content for the text box for
trace 5.  Default will read "TRACE 5".</t>
        </r>
      </text>
    </comment>
    <comment ref="K35" authorId="0" shapeId="0" xr:uid="{0D9B7910-9598-4A4D-9651-8054E1467F88}">
      <text>
        <r>
          <rPr>
            <sz val="9"/>
            <color indexed="81"/>
            <rFont val="Tahoma"/>
            <family val="2"/>
          </rPr>
          <t>This Cell contains the content for the text box for
trace 6.  Default will read "TRACE 6".</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03FB1D14-E825-4227-92BC-ADCFB6444FEA}">
      <text>
        <r>
          <rPr>
            <sz val="9"/>
            <color indexed="81"/>
            <rFont val="Tahoma"/>
            <family val="2"/>
          </rPr>
          <t>This cell selects the type of axis:
_ = (x-axis,Y-Axis)
0 = Linear, Linear (Default, &gt;3)
1 = Linear, Log
2 = Log, Linear
3 = Log, Log</t>
        </r>
      </text>
    </comment>
    <comment ref="A10" authorId="0" shapeId="0" xr:uid="{BB8C5474-0020-43E4-8EBE-E2F85E298348}">
      <text>
        <r>
          <rPr>
            <sz val="9"/>
            <color indexed="81"/>
            <rFont val="Tahoma"/>
            <family val="2"/>
          </rPr>
          <t>This cell contains the x-axis lower limit
Defualt to autoscale when left empty</t>
        </r>
      </text>
    </comment>
    <comment ref="A11" authorId="0" shapeId="0" xr:uid="{AC6EB084-601A-4481-B7AE-9859F378B05D}">
      <text>
        <r>
          <rPr>
            <sz val="9"/>
            <color indexed="81"/>
            <rFont val="Tahoma"/>
            <family val="2"/>
          </rPr>
          <t>This cell contains the x-axis upper limit
Defualt to autoscale when left empty</t>
        </r>
      </text>
    </comment>
    <comment ref="A12" authorId="0" shapeId="0" xr:uid="{726D6DC9-8CF6-48A4-B65D-3C3DABFB4254}">
      <text>
        <r>
          <rPr>
            <sz val="9"/>
            <color indexed="81"/>
            <rFont val="Tahoma"/>
            <family val="2"/>
          </rPr>
          <t>This cell contains the y-axis lower limit
Defualt to autoscale when left empty</t>
        </r>
      </text>
    </comment>
    <comment ref="A13" authorId="0" shapeId="0" xr:uid="{2CFF8ECF-18BB-48BB-8FB1-000B76464F6D}">
      <text>
        <r>
          <rPr>
            <sz val="9"/>
            <color indexed="81"/>
            <rFont val="Tahoma"/>
            <family val="2"/>
          </rPr>
          <t>This cell contains the y-axis upper limit
Defualt to autoscale when left empty</t>
        </r>
      </text>
    </comment>
    <comment ref="A18" authorId="0" shapeId="0" xr:uid="{CD359697-BB96-490A-AFC5-3E341C412C11}">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DE44BF7E-AF5A-4708-B23F-2A5D95B99272}">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4FA2825D-D8C6-46C1-8D12-1B74F9A888F3}">
      <text>
        <r>
          <rPr>
            <sz val="9"/>
            <color indexed="81"/>
            <rFont val="Tahoma"/>
            <family val="2"/>
          </rPr>
          <t>This Cell contains the content for the title of the plot.
Default will read "TITLE".</t>
        </r>
      </text>
    </comment>
    <comment ref="G33" authorId="0" shapeId="0" xr:uid="{E6B64387-6DAB-45CD-8FF9-7B8A19C4F184}">
      <text>
        <r>
          <rPr>
            <sz val="9"/>
            <color indexed="81"/>
            <rFont val="Tahoma"/>
            <family val="2"/>
          </rPr>
          <t>This Cell contains the content for the title of the x-axis
of the plot.  Default will read "X_AXIS".</t>
        </r>
      </text>
    </comment>
    <comment ref="K33" authorId="0" shapeId="0" xr:uid="{6F17647C-8226-4296-A0FD-65255FD4285A}">
      <text>
        <r>
          <rPr>
            <sz val="9"/>
            <color indexed="81"/>
            <rFont val="Tahoma"/>
            <family val="2"/>
          </rPr>
          <t>This Cell contains the content for the title of the y-axis
of the plot.  Default will read "Y_AXIS".</t>
        </r>
      </text>
    </comment>
    <comment ref="A35" authorId="0" shapeId="0" xr:uid="{EC2F116A-67EC-44CB-81D7-B7CD9F2AE384}">
      <text>
        <r>
          <rPr>
            <sz val="9"/>
            <color indexed="81"/>
            <rFont val="Tahoma"/>
            <family val="2"/>
          </rPr>
          <t>This Cell contains the content for the text box for
trace 1.  Default will read "TRACE 1".</t>
        </r>
      </text>
    </comment>
    <comment ref="C35" authorId="0" shapeId="0" xr:uid="{2540068A-0A32-4EA0-94B1-9822B827C772}">
      <text>
        <r>
          <rPr>
            <sz val="9"/>
            <color indexed="81"/>
            <rFont val="Tahoma"/>
            <family val="2"/>
          </rPr>
          <t>This Cell contains the content for the text box for
trace 2.  Default will read "TRACE 2".</t>
        </r>
      </text>
    </comment>
    <comment ref="E35" authorId="0" shapeId="0" xr:uid="{E1C46E8E-2B73-44F2-A161-CEC8ACBA81E2}">
      <text>
        <r>
          <rPr>
            <sz val="9"/>
            <color indexed="81"/>
            <rFont val="Tahoma"/>
            <family val="2"/>
          </rPr>
          <t>This Cell contains the content for the text box for
trace 3.  Default will read "TRACE 3".</t>
        </r>
      </text>
    </comment>
    <comment ref="G35" authorId="0" shapeId="0" xr:uid="{A1023714-64D8-42D2-8241-9AAC56340F09}">
      <text>
        <r>
          <rPr>
            <sz val="9"/>
            <color indexed="81"/>
            <rFont val="Tahoma"/>
            <family val="2"/>
          </rPr>
          <t>This Cell contains the content for the text box for
trace 4.  Default will read "TRACE 4".</t>
        </r>
      </text>
    </comment>
    <comment ref="I35" authorId="0" shapeId="0" xr:uid="{095CB2DC-7750-4DD4-91BD-292002254D6C}">
      <text>
        <r>
          <rPr>
            <sz val="9"/>
            <color indexed="81"/>
            <rFont val="Tahoma"/>
            <family val="2"/>
          </rPr>
          <t>This Cell contains the content for the text box for
trace 5.  Default will read "TRACE 5".</t>
        </r>
      </text>
    </comment>
    <comment ref="K35" authorId="0" shapeId="0" xr:uid="{82D320C9-AD54-4C5F-AA9C-BE31DA2D43D6}">
      <text>
        <r>
          <rPr>
            <sz val="9"/>
            <color indexed="81"/>
            <rFont val="Tahoma"/>
            <family val="2"/>
          </rPr>
          <t>This Cell contains the content for the text box for
trace 6.  Default will read "TRACE 6".</t>
        </r>
      </text>
    </comment>
    <comment ref="M35" authorId="0" shapeId="0" xr:uid="{2417B7C4-3214-4633-873D-D1A59B3476F0}">
      <text>
        <r>
          <rPr>
            <sz val="9"/>
            <color indexed="81"/>
            <rFont val="Tahoma"/>
            <family val="2"/>
          </rPr>
          <t>This Cell contains the content for the text box for
trace 7.  Default will read "TRACE 7".</t>
        </r>
      </text>
    </comment>
    <comment ref="O35" authorId="0" shapeId="0" xr:uid="{621732B8-B74E-49AC-8A48-0BB109D8B45C}">
      <text>
        <r>
          <rPr>
            <sz val="9"/>
            <color indexed="81"/>
            <rFont val="Tahoma"/>
            <family val="2"/>
          </rPr>
          <t>This Cell contains the content for the text box for
trace 8.  Default will read "TRACE 8".</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58FAD5D7-0E11-4146-8BDC-A8CC77C1043A}">
      <text>
        <r>
          <rPr>
            <sz val="9"/>
            <color indexed="81"/>
            <rFont val="Tahoma"/>
            <family val="2"/>
          </rPr>
          <t>This cell selects the type of axis:
_ = (x-axis,Y-Axis)
0 = Linear, Linear (Default, &gt;3)
1 = Linear, Log
2 = Log, Linear
3 = Log, Log</t>
        </r>
      </text>
    </comment>
    <comment ref="A10" authorId="0" shapeId="0" xr:uid="{24C63578-581D-43C4-9ACB-9CD4308915E9}">
      <text>
        <r>
          <rPr>
            <sz val="9"/>
            <color indexed="81"/>
            <rFont val="Tahoma"/>
            <family val="2"/>
          </rPr>
          <t>This cell contains the x-axis lower limit
Defualt to autoscale when left empty</t>
        </r>
      </text>
    </comment>
    <comment ref="A11" authorId="0" shapeId="0" xr:uid="{BB64F659-840D-4636-80E3-F378BEEE30E2}">
      <text>
        <r>
          <rPr>
            <sz val="9"/>
            <color indexed="81"/>
            <rFont val="Tahoma"/>
            <family val="2"/>
          </rPr>
          <t>This cell contains the x-axis upper limit
Defualt to autoscale when left empty</t>
        </r>
      </text>
    </comment>
    <comment ref="A12" authorId="0" shapeId="0" xr:uid="{096083A8-85D8-42FC-A581-5F49D4A918FE}">
      <text>
        <r>
          <rPr>
            <sz val="9"/>
            <color indexed="81"/>
            <rFont val="Tahoma"/>
            <family val="2"/>
          </rPr>
          <t>This cell contains the y-axis lower limit
Defualt to autoscale when left empty</t>
        </r>
      </text>
    </comment>
    <comment ref="A13" authorId="0" shapeId="0" xr:uid="{F1BF10B0-60B4-4657-96BF-34AA9448B7FF}">
      <text>
        <r>
          <rPr>
            <sz val="9"/>
            <color indexed="81"/>
            <rFont val="Tahoma"/>
            <family val="2"/>
          </rPr>
          <t>This cell contains the y-axis upper limit
Defualt to autoscale when left empty</t>
        </r>
      </text>
    </comment>
    <comment ref="A18" authorId="0" shapeId="0" xr:uid="{DE88047B-3939-4C55-9AA0-DF10CB12FEC8}">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D47C82CF-71E5-4F67-BAF9-4E9F34BBD21C}">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CE215F07-BF30-48F4-85E5-2296C6CA60A7}">
      <text>
        <r>
          <rPr>
            <sz val="9"/>
            <color indexed="81"/>
            <rFont val="Tahoma"/>
            <family val="2"/>
          </rPr>
          <t>This Cell contains the content for the title of the plot.
Default will read "TITLE".</t>
        </r>
      </text>
    </comment>
    <comment ref="G33" authorId="0" shapeId="0" xr:uid="{CA94023E-2D46-4628-A765-ABC351C08310}">
      <text>
        <r>
          <rPr>
            <sz val="9"/>
            <color indexed="81"/>
            <rFont val="Tahoma"/>
            <family val="2"/>
          </rPr>
          <t>This Cell contains the content for the title of the x-axis
of the plot.  Default will read "X_AXIS".</t>
        </r>
      </text>
    </comment>
    <comment ref="K33" authorId="0" shapeId="0" xr:uid="{C3FCC1AF-897B-41E5-BA76-443968F2237A}">
      <text>
        <r>
          <rPr>
            <sz val="9"/>
            <color indexed="81"/>
            <rFont val="Tahoma"/>
            <family val="2"/>
          </rPr>
          <t>This Cell contains the content for the title of the y-axis
of the plot.  Default will read "Y_AXIS".</t>
        </r>
      </text>
    </comment>
    <comment ref="A35" authorId="0" shapeId="0" xr:uid="{7B0B9788-AED5-4EB5-ABFD-329B0097DD2E}">
      <text>
        <r>
          <rPr>
            <sz val="9"/>
            <color indexed="81"/>
            <rFont val="Tahoma"/>
            <family val="2"/>
          </rPr>
          <t>This Cell contains the content for the text box for
trace 1.  Default will read "TRACE 1".</t>
        </r>
      </text>
    </comment>
    <comment ref="C35" authorId="0" shapeId="0" xr:uid="{90332AA4-6EE9-4476-9EB9-EA5A18E1B37D}">
      <text>
        <r>
          <rPr>
            <sz val="9"/>
            <color indexed="81"/>
            <rFont val="Tahoma"/>
            <family val="2"/>
          </rPr>
          <t>This Cell contains the content for the text box for
trace 2.  Default will read "TRACE 2".</t>
        </r>
      </text>
    </comment>
    <comment ref="E35" authorId="0" shapeId="0" xr:uid="{D81D4217-F2FF-4EA0-98ED-F85D1BC40DB4}">
      <text>
        <r>
          <rPr>
            <sz val="9"/>
            <color indexed="81"/>
            <rFont val="Tahoma"/>
            <family val="2"/>
          </rPr>
          <t>This Cell contains the content for the text box for
trace 3.  Default will read "TRACE 3".</t>
        </r>
      </text>
    </comment>
    <comment ref="G35" authorId="0" shapeId="0" xr:uid="{E7A6F145-82F1-4E24-A35E-C1BDB7B4CB94}">
      <text>
        <r>
          <rPr>
            <sz val="9"/>
            <color indexed="81"/>
            <rFont val="Tahoma"/>
            <family val="2"/>
          </rPr>
          <t>This Cell contains the content for the text box for
trace 4.  Default will read "TRACE 4".</t>
        </r>
      </text>
    </comment>
    <comment ref="I35" authorId="0" shapeId="0" xr:uid="{2778EBC4-43D1-4EAC-B2D4-EB1698660905}">
      <text>
        <r>
          <rPr>
            <sz val="9"/>
            <color indexed="81"/>
            <rFont val="Tahoma"/>
            <family val="2"/>
          </rPr>
          <t>This Cell contains the content for the text box for
trace 5.  Default will read "TRACE 5".</t>
        </r>
      </text>
    </comment>
    <comment ref="K35" authorId="0" shapeId="0" xr:uid="{B313C853-46EB-4FC8-A10A-67F1FD7931A5}">
      <text>
        <r>
          <rPr>
            <sz val="9"/>
            <color indexed="81"/>
            <rFont val="Tahoma"/>
            <family val="2"/>
          </rPr>
          <t>This Cell contains the content for the text box for
trace 6.  Default will read "TRACE 6".</t>
        </r>
      </text>
    </comment>
    <comment ref="M35" authorId="0" shapeId="0" xr:uid="{5B37416C-FA96-4977-8365-99DB236B42EA}">
      <text>
        <r>
          <rPr>
            <sz val="9"/>
            <color indexed="81"/>
            <rFont val="Tahoma"/>
            <family val="2"/>
          </rPr>
          <t>This Cell contains the content for the text box for
trace 7.  Default will read "TRACE 7".</t>
        </r>
      </text>
    </comment>
    <comment ref="O35" authorId="0" shapeId="0" xr:uid="{A115BAB2-33B3-4443-9100-77C5E1939DD8}">
      <text>
        <r>
          <rPr>
            <sz val="9"/>
            <color indexed="81"/>
            <rFont val="Tahoma"/>
            <family val="2"/>
          </rPr>
          <t>This Cell contains the content for the text box for
trace 8.  Default will read "TRACE 8".</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F4727E00-4133-4EA5-8C87-1D314CC21365}">
      <text>
        <r>
          <rPr>
            <sz val="9"/>
            <color indexed="81"/>
            <rFont val="Tahoma"/>
            <family val="2"/>
          </rPr>
          <t>This cell selects the type of axis:
_ = (x-axis,Y-Axis)
0 = Linear, Linear (Default, &gt;3)
1 = Linear, Log
2 = Log, Linear
3 = Log, Log</t>
        </r>
      </text>
    </comment>
    <comment ref="A10" authorId="0" shapeId="0" xr:uid="{ABFB124C-3D27-46DC-BAFF-7E6B7DE8FC6C}">
      <text>
        <r>
          <rPr>
            <sz val="9"/>
            <color indexed="81"/>
            <rFont val="Tahoma"/>
            <family val="2"/>
          </rPr>
          <t>This cell contains the x-axis lower limit
Defualt to autoscale when left empty</t>
        </r>
      </text>
    </comment>
    <comment ref="A11" authorId="0" shapeId="0" xr:uid="{BF6C3C6C-6FC9-4F51-9085-6ABD35190A61}">
      <text>
        <r>
          <rPr>
            <sz val="9"/>
            <color indexed="81"/>
            <rFont val="Tahoma"/>
            <family val="2"/>
          </rPr>
          <t>This cell contains the x-axis upper limit
Defualt to autoscale when left empty</t>
        </r>
      </text>
    </comment>
    <comment ref="A12" authorId="0" shapeId="0" xr:uid="{1D7DE19E-61F3-406C-8930-17139B295D59}">
      <text>
        <r>
          <rPr>
            <sz val="9"/>
            <color indexed="81"/>
            <rFont val="Tahoma"/>
            <family val="2"/>
          </rPr>
          <t>This cell contains the y-axis lower limit
Defualt to autoscale when left empty</t>
        </r>
      </text>
    </comment>
    <comment ref="A13" authorId="0" shapeId="0" xr:uid="{460CFE9D-902B-448D-8E34-98A99CA2BFF0}">
      <text>
        <r>
          <rPr>
            <sz val="9"/>
            <color indexed="81"/>
            <rFont val="Tahoma"/>
            <family val="2"/>
          </rPr>
          <t>This cell contains the y-axis upper limit
Defualt to autoscale when left empty</t>
        </r>
      </text>
    </comment>
    <comment ref="A18" authorId="0" shapeId="0" xr:uid="{5334C1D6-13F4-4977-A4C5-A51A7362B32F}">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C370677D-D91A-43F8-8E2E-314756ECC910}">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CF51903A-D54E-40C0-A528-A4E2F55906CD}">
      <text>
        <r>
          <rPr>
            <sz val="9"/>
            <color indexed="81"/>
            <rFont val="Tahoma"/>
            <family val="2"/>
          </rPr>
          <t>This Cell contains the content for the title of the plot.
Default will read "TITLE".</t>
        </r>
      </text>
    </comment>
    <comment ref="G33" authorId="0" shapeId="0" xr:uid="{22382CD3-95D0-4012-ACB8-FBF9855E1068}">
      <text>
        <r>
          <rPr>
            <sz val="9"/>
            <color indexed="81"/>
            <rFont val="Tahoma"/>
            <family val="2"/>
          </rPr>
          <t>This Cell contains the content for the title of the x-axis
of the plot.  Default will read "X_AXIS".</t>
        </r>
      </text>
    </comment>
    <comment ref="K33" authorId="0" shapeId="0" xr:uid="{2C522E5B-6E45-4B1F-AD5C-80C7287198DF}">
      <text>
        <r>
          <rPr>
            <sz val="9"/>
            <color indexed="81"/>
            <rFont val="Tahoma"/>
            <family val="2"/>
          </rPr>
          <t>This Cell contains the content for the title of the y-axis
of the plot.  Default will read "Y_AXIS".</t>
        </r>
      </text>
    </comment>
    <comment ref="A35" authorId="0" shapeId="0" xr:uid="{DFA88965-E512-425D-8B6B-18CE1EEDC64B}">
      <text>
        <r>
          <rPr>
            <sz val="9"/>
            <color indexed="81"/>
            <rFont val="Tahoma"/>
            <family val="2"/>
          </rPr>
          <t>This Cell contains the content for the text box for
trace 1.  Default will read "TRACE 1".</t>
        </r>
      </text>
    </comment>
    <comment ref="C35" authorId="0" shapeId="0" xr:uid="{BBD85097-6B2E-4EAA-B9A2-E21981F3C45E}">
      <text>
        <r>
          <rPr>
            <sz val="9"/>
            <color indexed="81"/>
            <rFont val="Tahoma"/>
            <family val="2"/>
          </rPr>
          <t>This Cell contains the content for the text box for
trace 2.  Default will read "TRACE 2".</t>
        </r>
      </text>
    </comment>
    <comment ref="E35" authorId="0" shapeId="0" xr:uid="{B6F4F642-6518-4911-942E-2DBA6F77C4B8}">
      <text>
        <r>
          <rPr>
            <sz val="9"/>
            <color indexed="81"/>
            <rFont val="Tahoma"/>
            <family val="2"/>
          </rPr>
          <t>This Cell contains the content for the text box for
trace 3.  Default will read "TRACE 3".</t>
        </r>
      </text>
    </comment>
    <comment ref="G35" authorId="0" shapeId="0" xr:uid="{05F703E6-7C20-4EA5-8F99-5D2AE483DFF7}">
      <text>
        <r>
          <rPr>
            <sz val="9"/>
            <color indexed="81"/>
            <rFont val="Tahoma"/>
            <family val="2"/>
          </rPr>
          <t>This Cell contains the content for the text box for
trace 4.  Default will read "TRACE 4".</t>
        </r>
      </text>
    </comment>
    <comment ref="I35" authorId="0" shapeId="0" xr:uid="{B55D736E-DAD7-4C99-BECF-8A9E385B1903}">
      <text>
        <r>
          <rPr>
            <sz val="9"/>
            <color indexed="81"/>
            <rFont val="Tahoma"/>
            <family val="2"/>
          </rPr>
          <t>This Cell contains the content for the text box for
trace 5.  Default will read "TRACE 5".</t>
        </r>
      </text>
    </comment>
    <comment ref="K35" authorId="0" shapeId="0" xr:uid="{5853E2C2-EDAB-4C69-BD4D-CC8220AD0298}">
      <text>
        <r>
          <rPr>
            <sz val="9"/>
            <color indexed="81"/>
            <rFont val="Tahoma"/>
            <family val="2"/>
          </rPr>
          <t>This Cell contains the content for the text box for
trace 6.  Default will read "TRACE 6".</t>
        </r>
      </text>
    </comment>
    <comment ref="M35" authorId="0" shapeId="0" xr:uid="{D3C44071-CF15-4829-A531-F6DC64C07318}">
      <text>
        <r>
          <rPr>
            <sz val="9"/>
            <color indexed="81"/>
            <rFont val="Tahoma"/>
            <family val="2"/>
          </rPr>
          <t>This Cell contains the content for the text box for
trace 7.  Default will read "TRACE 7".</t>
        </r>
      </text>
    </comment>
    <comment ref="O35" authorId="0" shapeId="0" xr:uid="{C45FABE8-41B0-4EA8-B80D-A7EE70FDF3B3}">
      <text>
        <r>
          <rPr>
            <sz val="9"/>
            <color indexed="81"/>
            <rFont val="Tahoma"/>
            <family val="2"/>
          </rPr>
          <t>This Cell contains the content for the text box for
trace 8.  Default will read "TRACE 8".</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EF2D7768-5EAA-4636-B1D0-AA270A62BD26}">
      <text>
        <r>
          <rPr>
            <sz val="9"/>
            <color indexed="81"/>
            <rFont val="Tahoma"/>
            <family val="2"/>
          </rPr>
          <t>This cell selects the type of axis:
_ = (x-axis,Y-Axis)
0 = Linear, Linear (Default, &gt;3)
1 = Linear, Log
2 = Log, Linear
3 = Log, Log</t>
        </r>
      </text>
    </comment>
    <comment ref="A10" authorId="0" shapeId="0" xr:uid="{6BADFAEA-AEE1-450C-A019-54BFCC0159C6}">
      <text>
        <r>
          <rPr>
            <sz val="9"/>
            <color indexed="81"/>
            <rFont val="Tahoma"/>
            <family val="2"/>
          </rPr>
          <t>This cell contains the x-axis lower limit
Defualt to autoscale when left empty</t>
        </r>
      </text>
    </comment>
    <comment ref="A11" authorId="0" shapeId="0" xr:uid="{624DF3A8-7626-4424-A907-A527A6CB9C62}">
      <text>
        <r>
          <rPr>
            <sz val="9"/>
            <color indexed="81"/>
            <rFont val="Tahoma"/>
            <family val="2"/>
          </rPr>
          <t>This cell contains the x-axis upper limit
Defualt to autoscale when left empty</t>
        </r>
      </text>
    </comment>
    <comment ref="A12" authorId="0" shapeId="0" xr:uid="{85FC99AD-4EF6-4042-AFA6-6DFEFCA29849}">
      <text>
        <r>
          <rPr>
            <sz val="9"/>
            <color indexed="81"/>
            <rFont val="Tahoma"/>
            <family val="2"/>
          </rPr>
          <t>This cell contains the y-axis lower limit
Defualt to autoscale when left empty</t>
        </r>
      </text>
    </comment>
    <comment ref="A13" authorId="0" shapeId="0" xr:uid="{CE78C3E0-7B57-430A-B436-8C0791A9A72C}">
      <text>
        <r>
          <rPr>
            <sz val="9"/>
            <color indexed="81"/>
            <rFont val="Tahoma"/>
            <family val="2"/>
          </rPr>
          <t>This cell contains the y-axis upper limit
Defualt to autoscale when left empty</t>
        </r>
      </text>
    </comment>
    <comment ref="A18" authorId="0" shapeId="0" xr:uid="{C2AFEF45-FD59-4E20-A8C7-A5F94931A86C}">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DB6F29FC-9C7B-4669-9B3F-58591E72F885}">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0013755A-783D-4B91-B77F-01A6777E538C}">
      <text>
        <r>
          <rPr>
            <sz val="9"/>
            <color indexed="81"/>
            <rFont val="Tahoma"/>
            <family val="2"/>
          </rPr>
          <t>This Cell contains the content for the title of the plot.
Default will read "TITLE".</t>
        </r>
      </text>
    </comment>
    <comment ref="G33" authorId="0" shapeId="0" xr:uid="{B3104408-D5A1-4344-8A06-439AD9B5B01A}">
      <text>
        <r>
          <rPr>
            <sz val="9"/>
            <color indexed="81"/>
            <rFont val="Tahoma"/>
            <family val="2"/>
          </rPr>
          <t>This Cell contains the content for the title of the x-axis
of the plot.  Default will read "X_AXIS".</t>
        </r>
      </text>
    </comment>
    <comment ref="K33" authorId="0" shapeId="0" xr:uid="{7FE7C4D6-929C-40CD-AE49-FD3336DB6BD6}">
      <text>
        <r>
          <rPr>
            <sz val="9"/>
            <color indexed="81"/>
            <rFont val="Tahoma"/>
            <family val="2"/>
          </rPr>
          <t>This Cell contains the content for the title of the y-axis
of the plot.  Default will read "Y_AXIS".</t>
        </r>
      </text>
    </comment>
    <comment ref="A35" authorId="0" shapeId="0" xr:uid="{C0E87D6F-3890-4B75-855C-6FB8226E4826}">
      <text>
        <r>
          <rPr>
            <sz val="9"/>
            <color indexed="81"/>
            <rFont val="Tahoma"/>
            <family val="2"/>
          </rPr>
          <t>This Cell contains the content for the text box for
trace 1.  Default will read "TRACE 1".</t>
        </r>
      </text>
    </comment>
    <comment ref="C35" authorId="0" shapeId="0" xr:uid="{9A93B09D-1CF2-4BF4-9397-4E86450969BB}">
      <text>
        <r>
          <rPr>
            <sz val="9"/>
            <color indexed="81"/>
            <rFont val="Tahoma"/>
            <family val="2"/>
          </rPr>
          <t>This Cell contains the content for the text box for
trace 2.  Default will read "TRACE 2".</t>
        </r>
      </text>
    </comment>
    <comment ref="E35" authorId="0" shapeId="0" xr:uid="{1A12F21A-524C-4DBA-AFA9-F23539F31AAA}">
      <text>
        <r>
          <rPr>
            <sz val="9"/>
            <color indexed="81"/>
            <rFont val="Tahoma"/>
            <family val="2"/>
          </rPr>
          <t>This Cell contains the content for the text box for
trace 3.  Default will read "TRACE 3".</t>
        </r>
      </text>
    </comment>
    <comment ref="G35" authorId="0" shapeId="0" xr:uid="{7EE97FB6-5838-444F-85DC-CB4B7B2819E1}">
      <text>
        <r>
          <rPr>
            <sz val="9"/>
            <color indexed="81"/>
            <rFont val="Tahoma"/>
            <family val="2"/>
          </rPr>
          <t>This Cell contains the content for the text box for
trace 4.  Default will read "TRACE 4".</t>
        </r>
      </text>
    </comment>
    <comment ref="I35" authorId="0" shapeId="0" xr:uid="{B2224FE8-BC2A-4E15-992D-10F243811DF4}">
      <text>
        <r>
          <rPr>
            <sz val="9"/>
            <color indexed="81"/>
            <rFont val="Tahoma"/>
            <family val="2"/>
          </rPr>
          <t>This Cell contains the content for the text box for
trace 5.  Default will read "TRACE 5".</t>
        </r>
      </text>
    </comment>
    <comment ref="K35" authorId="0" shapeId="0" xr:uid="{FF1AE676-68F5-40AE-9D75-CBBFE57C348E}">
      <text>
        <r>
          <rPr>
            <sz val="9"/>
            <color indexed="81"/>
            <rFont val="Tahoma"/>
            <family val="2"/>
          </rPr>
          <t>This Cell contains the content for the text box for
trace 6.  Default will read "TRACE 6".</t>
        </r>
      </text>
    </comment>
    <comment ref="M35" authorId="0" shapeId="0" xr:uid="{4365F688-F390-4D14-A7AB-479E48A83320}">
      <text>
        <r>
          <rPr>
            <sz val="9"/>
            <color indexed="81"/>
            <rFont val="Tahoma"/>
            <family val="2"/>
          </rPr>
          <t>This Cell contains the content for the text box for
trace 7.  Default will read "TRACE 7".</t>
        </r>
      </text>
    </comment>
    <comment ref="O35" authorId="0" shapeId="0" xr:uid="{C05A55C2-3553-45E6-B37E-B124921690E4}">
      <text>
        <r>
          <rPr>
            <sz val="9"/>
            <color indexed="81"/>
            <rFont val="Tahoma"/>
            <family val="2"/>
          </rPr>
          <t>This Cell contains the content for the text box for
trace 8.  Default will read "TRACE 8".</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2C2C9FEA-CC15-4560-92B7-6EF2C70E7E11}">
      <text>
        <r>
          <rPr>
            <sz val="9"/>
            <color indexed="81"/>
            <rFont val="Tahoma"/>
            <family val="2"/>
          </rPr>
          <t>This cell selects the type of axis:
_ = (x-axis,Y-Axis)
0 = Linear, Linear (Default, &gt;3)
1 = Linear, Log
2 = Log, Linear
3 = Log, Log</t>
        </r>
      </text>
    </comment>
    <comment ref="A10" authorId="0" shapeId="0" xr:uid="{0128918E-7404-4A47-A1BB-DE88E0246E44}">
      <text>
        <r>
          <rPr>
            <sz val="9"/>
            <color indexed="81"/>
            <rFont val="Tahoma"/>
            <family val="2"/>
          </rPr>
          <t>This cell contains the x-axis lower limit
Defualt to autoscale when left empty</t>
        </r>
      </text>
    </comment>
    <comment ref="A11" authorId="0" shapeId="0" xr:uid="{E0464ABD-9DE8-4FDA-9282-D6F898E55219}">
      <text>
        <r>
          <rPr>
            <sz val="9"/>
            <color indexed="81"/>
            <rFont val="Tahoma"/>
            <family val="2"/>
          </rPr>
          <t>This cell contains the x-axis upper limit
Defualt to autoscale when left empty</t>
        </r>
      </text>
    </comment>
    <comment ref="A12" authorId="0" shapeId="0" xr:uid="{80719122-7192-49F9-BE96-2C4CFA255633}">
      <text>
        <r>
          <rPr>
            <sz val="9"/>
            <color indexed="81"/>
            <rFont val="Tahoma"/>
            <family val="2"/>
          </rPr>
          <t>This cell contains the y-axis lower limit
Defualt to autoscale when left empty</t>
        </r>
      </text>
    </comment>
    <comment ref="A13" authorId="0" shapeId="0" xr:uid="{D86CF3C3-6065-430E-B260-8DA57DA9B803}">
      <text>
        <r>
          <rPr>
            <sz val="9"/>
            <color indexed="81"/>
            <rFont val="Tahoma"/>
            <family val="2"/>
          </rPr>
          <t>This cell contains the y-axis upper limit
Defualt to autoscale when left empty</t>
        </r>
      </text>
    </comment>
    <comment ref="A18" authorId="0" shapeId="0" xr:uid="{DD620C0A-9974-4C0B-87BA-F93A6270C5A9}">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3A3ABA4C-F0F2-4D7A-83BA-93DE009589F8}">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600CA434-6645-47E9-AF53-3E185F287276}">
      <text>
        <r>
          <rPr>
            <sz val="9"/>
            <color indexed="81"/>
            <rFont val="Tahoma"/>
            <family val="2"/>
          </rPr>
          <t>This Cell contains the content for the title of the plot.
Default will read "TITLE".</t>
        </r>
      </text>
    </comment>
    <comment ref="G33" authorId="0" shapeId="0" xr:uid="{ACF3C736-8642-47FC-A7B7-B347F16D6967}">
      <text>
        <r>
          <rPr>
            <sz val="9"/>
            <color indexed="81"/>
            <rFont val="Tahoma"/>
            <family val="2"/>
          </rPr>
          <t>This Cell contains the content for the title of the x-axis
of the plot.  Default will read "X_AXIS".</t>
        </r>
      </text>
    </comment>
    <comment ref="K33" authorId="0" shapeId="0" xr:uid="{7FF55478-246C-415E-9EAE-DEA155CE54EC}">
      <text>
        <r>
          <rPr>
            <sz val="9"/>
            <color indexed="81"/>
            <rFont val="Tahoma"/>
            <family val="2"/>
          </rPr>
          <t>This Cell contains the content for the title of the y-axis
of the plot.  Default will read "Y_AXIS".</t>
        </r>
      </text>
    </comment>
    <comment ref="A35" authorId="0" shapeId="0" xr:uid="{83080EDE-4437-401F-A687-7AA63A90F0FB}">
      <text>
        <r>
          <rPr>
            <sz val="9"/>
            <color indexed="81"/>
            <rFont val="Tahoma"/>
            <family val="2"/>
          </rPr>
          <t>This Cell contains the content for the text box for
trace 1.  Default will read "TRACE 1".</t>
        </r>
      </text>
    </comment>
    <comment ref="C35" authorId="0" shapeId="0" xr:uid="{9C329B1D-ACD7-47B0-90E8-173C4A5DDDB4}">
      <text>
        <r>
          <rPr>
            <sz val="9"/>
            <color indexed="81"/>
            <rFont val="Tahoma"/>
            <family val="2"/>
          </rPr>
          <t>This Cell contains the content for the text box for
trace 2.  Default will read "TRACE 2".</t>
        </r>
      </text>
    </comment>
    <comment ref="E35" authorId="0" shapeId="0" xr:uid="{3C701076-04F5-4448-8356-EF20C6A7EFB5}">
      <text>
        <r>
          <rPr>
            <sz val="9"/>
            <color indexed="81"/>
            <rFont val="Tahoma"/>
            <family val="2"/>
          </rPr>
          <t>This Cell contains the content for the text box for
trace 3.  Default will read "TRACE 3".</t>
        </r>
      </text>
    </comment>
    <comment ref="G35" authorId="0" shapeId="0" xr:uid="{76E0F2D2-EE93-4B17-B93E-24A1B8F894C0}">
      <text>
        <r>
          <rPr>
            <sz val="9"/>
            <color indexed="81"/>
            <rFont val="Tahoma"/>
            <family val="2"/>
          </rPr>
          <t>This Cell contains the content for the text box for
trace 4.  Default will read "TRACE 4".</t>
        </r>
      </text>
    </comment>
    <comment ref="I35" authorId="0" shapeId="0" xr:uid="{F19490AA-FD04-43E8-9A61-BF8071C483D2}">
      <text>
        <r>
          <rPr>
            <sz val="9"/>
            <color indexed="81"/>
            <rFont val="Tahoma"/>
            <family val="2"/>
          </rPr>
          <t>This Cell contains the content for the text box for
trace 5.  Default will read "TRACE 5".</t>
        </r>
      </text>
    </comment>
    <comment ref="K35" authorId="0" shapeId="0" xr:uid="{C33E8DD2-E2F4-4BCC-BB60-223E897ABB38}">
      <text>
        <r>
          <rPr>
            <sz val="9"/>
            <color indexed="81"/>
            <rFont val="Tahoma"/>
            <family val="2"/>
          </rPr>
          <t>This Cell contains the content for the text box for
trace 6.  Default will read "TRACE 6".</t>
        </r>
      </text>
    </comment>
    <comment ref="M35" authorId="0" shapeId="0" xr:uid="{F970D272-384F-486A-861F-3CF48EE92F1A}">
      <text>
        <r>
          <rPr>
            <sz val="9"/>
            <color indexed="81"/>
            <rFont val="Tahoma"/>
            <family val="2"/>
          </rPr>
          <t>This Cell contains the content for the text box for
trace 7.  Default will read "TRACE 7".</t>
        </r>
      </text>
    </comment>
    <comment ref="O35" authorId="0" shapeId="0" xr:uid="{4FCADECF-0713-46D3-93EB-C9A12FA14F79}">
      <text>
        <r>
          <rPr>
            <sz val="9"/>
            <color indexed="81"/>
            <rFont val="Tahoma"/>
            <family val="2"/>
          </rPr>
          <t>This Cell contains the content for the text box for
trace 8.  Default will read "TRACE 8".</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CC4528CC-B6DD-44CE-BA21-27F83DB9941E}">
      <text>
        <r>
          <rPr>
            <sz val="9"/>
            <color indexed="81"/>
            <rFont val="Tahoma"/>
            <family val="2"/>
          </rPr>
          <t>This cell selects the type of axis:
_ = (x-axis,Y-Axis)
0 = Linear, Linear (Default, &gt;3)
1 = Linear, Log
2 = Log, Linear
3 = Log, Log</t>
        </r>
      </text>
    </comment>
    <comment ref="A10" authorId="0" shapeId="0" xr:uid="{C2DF6C8D-00C8-4732-8280-62EDC0EDE818}">
      <text>
        <r>
          <rPr>
            <sz val="9"/>
            <color indexed="81"/>
            <rFont val="Tahoma"/>
            <family val="2"/>
          </rPr>
          <t>This cell contains the x-axis lower limit
Defualt to autoscale when left empty</t>
        </r>
      </text>
    </comment>
    <comment ref="A11" authorId="0" shapeId="0" xr:uid="{25EA33D0-250C-4A5D-93CB-AEF87659BE29}">
      <text>
        <r>
          <rPr>
            <sz val="9"/>
            <color indexed="81"/>
            <rFont val="Tahoma"/>
            <family val="2"/>
          </rPr>
          <t>This cell contains the x-axis upper limit
Defualt to autoscale when left empty</t>
        </r>
      </text>
    </comment>
    <comment ref="A12" authorId="0" shapeId="0" xr:uid="{CF58737A-3F4A-4A13-8253-61588851959E}">
      <text>
        <r>
          <rPr>
            <sz val="9"/>
            <color indexed="81"/>
            <rFont val="Tahoma"/>
            <family val="2"/>
          </rPr>
          <t>This cell contains the y-axis lower limit
Defualt to autoscale when left empty</t>
        </r>
      </text>
    </comment>
    <comment ref="A13" authorId="0" shapeId="0" xr:uid="{1CE4E440-DA12-4866-AC98-2B3214903853}">
      <text>
        <r>
          <rPr>
            <sz val="9"/>
            <color indexed="81"/>
            <rFont val="Tahoma"/>
            <family val="2"/>
          </rPr>
          <t>This cell contains the y-axis upper limit
Defualt to autoscale when left empty</t>
        </r>
      </text>
    </comment>
    <comment ref="A18" authorId="0" shapeId="0" xr:uid="{DB4D7C5B-F2E4-4362-90CF-9569923CD33E}">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D579B03B-A0BE-4B3A-80E2-013C2BDD29B2}">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4D022CC8-7E1E-437E-A04E-6D4A5D8A7FA4}">
      <text>
        <r>
          <rPr>
            <sz val="9"/>
            <color indexed="81"/>
            <rFont val="Tahoma"/>
            <family val="2"/>
          </rPr>
          <t>This Cell contains the content for the title of the plot.
Default will read "TITLE".</t>
        </r>
      </text>
    </comment>
    <comment ref="G33" authorId="0" shapeId="0" xr:uid="{D105B8BE-4130-4778-8D60-CCA7B4D9B2E9}">
      <text>
        <r>
          <rPr>
            <sz val="9"/>
            <color indexed="81"/>
            <rFont val="Tahoma"/>
            <family val="2"/>
          </rPr>
          <t>This Cell contains the content for the title of the x-axis
of the plot.  Default will read "X_AXIS".</t>
        </r>
      </text>
    </comment>
    <comment ref="K33" authorId="0" shapeId="0" xr:uid="{F7F01A22-C2CE-422A-9225-705540AE44B8}">
      <text>
        <r>
          <rPr>
            <sz val="9"/>
            <color indexed="81"/>
            <rFont val="Tahoma"/>
            <family val="2"/>
          </rPr>
          <t>This Cell contains the content for the title of the y-axis
of the plot.  Default will read "Y_AXIS".</t>
        </r>
      </text>
    </comment>
    <comment ref="A35" authorId="0" shapeId="0" xr:uid="{23B6AD7C-3006-428D-91E1-911DE0B5B3A9}">
      <text>
        <r>
          <rPr>
            <sz val="9"/>
            <color indexed="81"/>
            <rFont val="Tahoma"/>
            <family val="2"/>
          </rPr>
          <t>This Cell contains the content for the text box for
trace 1.  Default will read "TRACE 1".</t>
        </r>
      </text>
    </comment>
    <comment ref="C35" authorId="0" shapeId="0" xr:uid="{00D42998-36FF-430A-BF6E-2938CED23263}">
      <text>
        <r>
          <rPr>
            <sz val="9"/>
            <color indexed="81"/>
            <rFont val="Tahoma"/>
            <family val="2"/>
          </rPr>
          <t>This Cell contains the content for the text box for
trace 2.  Default will read "TRACE 2".</t>
        </r>
      </text>
    </comment>
    <comment ref="E35" authorId="0" shapeId="0" xr:uid="{C6D5E0E8-BFCE-4EC3-9628-11C031C9E571}">
      <text>
        <r>
          <rPr>
            <sz val="9"/>
            <color indexed="81"/>
            <rFont val="Tahoma"/>
            <family val="2"/>
          </rPr>
          <t>This Cell contains the content for the text box for
trace 3.  Default will read "TRACE 3".</t>
        </r>
      </text>
    </comment>
    <comment ref="G35" authorId="0" shapeId="0" xr:uid="{8C7FE310-BD20-47CE-BB63-776566155919}">
      <text>
        <r>
          <rPr>
            <sz val="9"/>
            <color indexed="81"/>
            <rFont val="Tahoma"/>
            <family val="2"/>
          </rPr>
          <t>This Cell contains the content for the text box for
trace 4.  Default will read "TRACE 4".</t>
        </r>
      </text>
    </comment>
    <comment ref="I35" authorId="0" shapeId="0" xr:uid="{25BFE558-C670-4D3F-A924-0FED5D929019}">
      <text>
        <r>
          <rPr>
            <sz val="9"/>
            <color indexed="81"/>
            <rFont val="Tahoma"/>
            <family val="2"/>
          </rPr>
          <t>This Cell contains the content for the text box for
trace 5.  Default will read "TRACE 5".</t>
        </r>
      </text>
    </comment>
    <comment ref="K35" authorId="0" shapeId="0" xr:uid="{A1FED8B3-12A5-4F67-979B-39EA16C26CCA}">
      <text>
        <r>
          <rPr>
            <sz val="9"/>
            <color indexed="81"/>
            <rFont val="Tahoma"/>
            <family val="2"/>
          </rPr>
          <t>This Cell contains the content for the text box for
trace 6.  Default will read "TRACE 6".</t>
        </r>
      </text>
    </comment>
    <comment ref="M35" authorId="0" shapeId="0" xr:uid="{57B140A7-F8A1-4EAF-B536-532E5035CBC8}">
      <text>
        <r>
          <rPr>
            <sz val="9"/>
            <color indexed="81"/>
            <rFont val="Tahoma"/>
            <family val="2"/>
          </rPr>
          <t>This Cell contains the content for the text box for
trace 7.  Default will read "TRACE 7".</t>
        </r>
      </text>
    </comment>
    <comment ref="O35" authorId="0" shapeId="0" xr:uid="{A1CA9FD1-F220-4E1C-A1C6-AA6F8F670993}">
      <text>
        <r>
          <rPr>
            <sz val="9"/>
            <color indexed="81"/>
            <rFont val="Tahoma"/>
            <family val="2"/>
          </rPr>
          <t>This Cell contains the content for the text box for
trace 8.  Default will read "TRACE 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834BFD17-6D21-42B1-A06F-7EBDCAEF793E}">
      <text>
        <r>
          <rPr>
            <sz val="9"/>
            <color indexed="81"/>
            <rFont val="Tahoma"/>
            <family val="2"/>
          </rPr>
          <t>This cell selects the type of axis:
_ = (x-axis,Y-Axis)
0 = Linear, Linear (Default, &gt;3)
1 = Linear, Log
2 = Log, Linear
3 = Log, Log</t>
        </r>
      </text>
    </comment>
    <comment ref="A10" authorId="0" shapeId="0" xr:uid="{1219EBCC-30EC-4524-9D78-B811E181B3F4}">
      <text>
        <r>
          <rPr>
            <sz val="9"/>
            <color indexed="81"/>
            <rFont val="Tahoma"/>
            <family val="2"/>
          </rPr>
          <t>This cell contains the x-axis lower limit
Defualt to autoscale when left empty</t>
        </r>
      </text>
    </comment>
    <comment ref="A11" authorId="0" shapeId="0" xr:uid="{584C89CD-E56F-46D1-BEF7-C5260DD078B5}">
      <text>
        <r>
          <rPr>
            <sz val="9"/>
            <color indexed="81"/>
            <rFont val="Tahoma"/>
            <family val="2"/>
          </rPr>
          <t>This cell contains the x-axis upper limit
Defualt to autoscale when left empty</t>
        </r>
      </text>
    </comment>
    <comment ref="A12" authorId="0" shapeId="0" xr:uid="{6730A786-E1C0-4719-A201-5A35279B8651}">
      <text>
        <r>
          <rPr>
            <sz val="9"/>
            <color indexed="81"/>
            <rFont val="Tahoma"/>
            <family val="2"/>
          </rPr>
          <t>This cell contains the y-axis lower limit
Defualt to autoscale when left empty</t>
        </r>
      </text>
    </comment>
    <comment ref="A13" authorId="0" shapeId="0" xr:uid="{02A201A0-1F22-4E89-B230-B390C64696B2}">
      <text>
        <r>
          <rPr>
            <sz val="9"/>
            <color indexed="81"/>
            <rFont val="Tahoma"/>
            <family val="2"/>
          </rPr>
          <t>This cell contains the y-axis upper limit
Defualt to autoscale when left empty</t>
        </r>
      </text>
    </comment>
    <comment ref="A18" authorId="0" shapeId="0" xr:uid="{101AA996-2C01-4B12-8F34-937BF75BC3F1}">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25FBC48E-A75A-411B-BDAD-AB60369B683D}">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3BF5D44F-496F-437F-9235-EC329CDC5505}">
      <text>
        <r>
          <rPr>
            <sz val="9"/>
            <color indexed="81"/>
            <rFont val="Tahoma"/>
            <family val="2"/>
          </rPr>
          <t>This Cell contains the content for the title of the plot.
Default will read "TITLE".</t>
        </r>
      </text>
    </comment>
    <comment ref="G33" authorId="0" shapeId="0" xr:uid="{0E6D3866-E034-44EA-A0EB-C93E9D82137D}">
      <text>
        <r>
          <rPr>
            <sz val="9"/>
            <color indexed="81"/>
            <rFont val="Tahoma"/>
            <family val="2"/>
          </rPr>
          <t>This Cell contains the content for the title of the x-axis
of the plot.  Default will read "X_AXIS".</t>
        </r>
      </text>
    </comment>
    <comment ref="K33" authorId="0" shapeId="0" xr:uid="{05FFD048-7A9D-4127-B964-36ED323AB66D}">
      <text>
        <r>
          <rPr>
            <sz val="9"/>
            <color indexed="81"/>
            <rFont val="Tahoma"/>
            <family val="2"/>
          </rPr>
          <t>This Cell contains the content for the title of the y-axis
of the plot.  Default will read "Y_AXIS".</t>
        </r>
      </text>
    </comment>
    <comment ref="A35" authorId="0" shapeId="0" xr:uid="{DE5034D0-7F9A-4A6A-A951-83CF50F0E8DD}">
      <text>
        <r>
          <rPr>
            <sz val="9"/>
            <color indexed="81"/>
            <rFont val="Tahoma"/>
            <family val="2"/>
          </rPr>
          <t>This Cell contains the content for the text box for
trace 1.  Default will read "TRACE 1".</t>
        </r>
      </text>
    </comment>
    <comment ref="C35" authorId="0" shapeId="0" xr:uid="{21BA5BFC-8C40-422A-BDEE-8453CF2AE403}">
      <text>
        <r>
          <rPr>
            <sz val="9"/>
            <color indexed="81"/>
            <rFont val="Tahoma"/>
            <family val="2"/>
          </rPr>
          <t>This Cell contains the content for the text box for
trace 2.  Default will read "TRACE 2".</t>
        </r>
      </text>
    </comment>
    <comment ref="E35" authorId="0" shapeId="0" xr:uid="{41E9DA4C-4D4D-4D9E-83B9-73061E0EE5C3}">
      <text>
        <r>
          <rPr>
            <sz val="9"/>
            <color indexed="81"/>
            <rFont val="Tahoma"/>
            <family val="2"/>
          </rPr>
          <t>This Cell contains the content for the text box for
trace 3.  Default will read "TRACE 3".</t>
        </r>
      </text>
    </comment>
    <comment ref="G35" authorId="0" shapeId="0" xr:uid="{113643CC-A7D7-408E-B00C-97847827A622}">
      <text>
        <r>
          <rPr>
            <sz val="9"/>
            <color indexed="81"/>
            <rFont val="Tahoma"/>
            <family val="2"/>
          </rPr>
          <t>This Cell contains the content for the text box for
trace 4.  Default will read "TRACE 4".</t>
        </r>
      </text>
    </comment>
    <comment ref="I35" authorId="0" shapeId="0" xr:uid="{1E08D171-1771-425A-9750-3197268BC39C}">
      <text>
        <r>
          <rPr>
            <sz val="9"/>
            <color indexed="81"/>
            <rFont val="Tahoma"/>
            <family val="2"/>
          </rPr>
          <t>This Cell contains the content for the text box for
trace 5.  Default will read "TRACE 5".</t>
        </r>
      </text>
    </comment>
    <comment ref="K35" authorId="0" shapeId="0" xr:uid="{A248121C-D9CD-4E88-B134-EE41F9D4A7E2}">
      <text>
        <r>
          <rPr>
            <sz val="9"/>
            <color indexed="81"/>
            <rFont val="Tahoma"/>
            <family val="2"/>
          </rPr>
          <t>This Cell contains the content for the text box for
trace 6.  Default will read "TRACE 6".</t>
        </r>
      </text>
    </comment>
    <comment ref="M35" authorId="0" shapeId="0" xr:uid="{AD1BDE3A-B4AD-4DD3-B2F2-C9149B7658FB}">
      <text>
        <r>
          <rPr>
            <sz val="9"/>
            <color indexed="81"/>
            <rFont val="Tahoma"/>
            <family val="2"/>
          </rPr>
          <t>This Cell contains the content for the text box for
trace 7.  Default will read "TRACE 7".</t>
        </r>
      </text>
    </comment>
    <comment ref="O35" authorId="0" shapeId="0" xr:uid="{BAB2B793-B5B2-4A37-8FCB-669494F245CE}">
      <text>
        <r>
          <rPr>
            <sz val="9"/>
            <color indexed="81"/>
            <rFont val="Tahoma"/>
            <family val="2"/>
          </rPr>
          <t>This Cell contains the content for the text box for
trace 8.  Default will read "TRACE 8".</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1D2DB03E-23C1-4B08-AC80-58484E8AD754}">
      <text>
        <r>
          <rPr>
            <sz val="9"/>
            <color indexed="81"/>
            <rFont val="Tahoma"/>
            <family val="2"/>
          </rPr>
          <t>This cell selects the type of axis:
_ = (x-axis,Y-Axis)
0 = Linear, Linear (Default, &gt;3)
1 = Linear, Log
2 = Log, Linear
3 = Log, Log</t>
        </r>
      </text>
    </comment>
    <comment ref="A10" authorId="0" shapeId="0" xr:uid="{84E79712-36F4-4961-8F7B-7486945ED2AE}">
      <text>
        <r>
          <rPr>
            <sz val="9"/>
            <color indexed="81"/>
            <rFont val="Tahoma"/>
            <family val="2"/>
          </rPr>
          <t>This cell contains the x-axis lower limit
Defualt to autoscale when left empty</t>
        </r>
      </text>
    </comment>
    <comment ref="A11" authorId="0" shapeId="0" xr:uid="{A8D029BF-1287-4B7D-8702-2C4975BA03F7}">
      <text>
        <r>
          <rPr>
            <sz val="9"/>
            <color indexed="81"/>
            <rFont val="Tahoma"/>
            <family val="2"/>
          </rPr>
          <t>This cell contains the x-axis upper limit
Defualt to autoscale when left empty</t>
        </r>
      </text>
    </comment>
    <comment ref="A12" authorId="0" shapeId="0" xr:uid="{18D787F0-597F-42A4-BDF9-72F8B20D383B}">
      <text>
        <r>
          <rPr>
            <sz val="9"/>
            <color indexed="81"/>
            <rFont val="Tahoma"/>
            <family val="2"/>
          </rPr>
          <t>This cell contains the y-axis lower limit
Defualt to autoscale when left empty</t>
        </r>
      </text>
    </comment>
    <comment ref="A13" authorId="0" shapeId="0" xr:uid="{CE45EA21-CE38-4476-9E6A-CF1B3D80101D}">
      <text>
        <r>
          <rPr>
            <sz val="9"/>
            <color indexed="81"/>
            <rFont val="Tahoma"/>
            <family val="2"/>
          </rPr>
          <t>This cell contains the y-axis upper limit
Defualt to autoscale when left empty</t>
        </r>
      </text>
    </comment>
    <comment ref="A18" authorId="0" shapeId="0" xr:uid="{DBCF2D8D-27BD-4EBA-B58D-C333AFA8A814}">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C5DD2D88-B573-4D80-B2E4-E15E280FB439}">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4B7495C2-C14C-43DC-8A69-15869D39B495}">
      <text>
        <r>
          <rPr>
            <sz val="9"/>
            <color indexed="81"/>
            <rFont val="Tahoma"/>
            <family val="2"/>
          </rPr>
          <t>This Cell contains the content for the title of the plot.
Default will read "TITLE".</t>
        </r>
      </text>
    </comment>
    <comment ref="G33" authorId="0" shapeId="0" xr:uid="{B7B29E64-BEC8-4391-8D96-69E5B5AE667E}">
      <text>
        <r>
          <rPr>
            <sz val="9"/>
            <color indexed="81"/>
            <rFont val="Tahoma"/>
            <family val="2"/>
          </rPr>
          <t>This Cell contains the content for the title of the x-axis
of the plot.  Default will read "X_AXIS".</t>
        </r>
      </text>
    </comment>
    <comment ref="K33" authorId="0" shapeId="0" xr:uid="{3F37CE45-ABB6-44AD-A937-87D75103C825}">
      <text>
        <r>
          <rPr>
            <sz val="9"/>
            <color indexed="81"/>
            <rFont val="Tahoma"/>
            <family val="2"/>
          </rPr>
          <t>This Cell contains the content for the title of the y-axis
of the plot.  Default will read "Y_AXIS".</t>
        </r>
      </text>
    </comment>
    <comment ref="A35" authorId="0" shapeId="0" xr:uid="{E072CA52-E4CB-49EC-899B-68FFB58459F8}">
      <text>
        <r>
          <rPr>
            <sz val="9"/>
            <color indexed="81"/>
            <rFont val="Tahoma"/>
            <family val="2"/>
          </rPr>
          <t>This Cell contains the content for the text box for
trace 1.  Default will read "TRACE 1".</t>
        </r>
      </text>
    </comment>
    <comment ref="C35" authorId="0" shapeId="0" xr:uid="{FA91EE97-0C06-4E39-8FB0-7208ABD9FA54}">
      <text>
        <r>
          <rPr>
            <sz val="9"/>
            <color indexed="81"/>
            <rFont val="Tahoma"/>
            <family val="2"/>
          </rPr>
          <t>This Cell contains the content for the text box for
trace 2.  Default will read "TRACE 2".</t>
        </r>
      </text>
    </comment>
    <comment ref="E35" authorId="0" shapeId="0" xr:uid="{A71B1385-C2B9-4AFB-A9B2-7416A9B6E655}">
      <text>
        <r>
          <rPr>
            <sz val="9"/>
            <color indexed="81"/>
            <rFont val="Tahoma"/>
            <family val="2"/>
          </rPr>
          <t>This Cell contains the content for the text box for
trace 3.  Default will read "TRACE 3".</t>
        </r>
      </text>
    </comment>
    <comment ref="G35" authorId="0" shapeId="0" xr:uid="{FA098639-26E8-470C-9ABE-30C05393D404}">
      <text>
        <r>
          <rPr>
            <sz val="9"/>
            <color indexed="81"/>
            <rFont val="Tahoma"/>
            <family val="2"/>
          </rPr>
          <t>This Cell contains the content for the text box for
trace 4.  Default will read "TRACE 4".</t>
        </r>
      </text>
    </comment>
    <comment ref="I35" authorId="0" shapeId="0" xr:uid="{455F4976-1F5F-45BC-A603-235754244053}">
      <text>
        <r>
          <rPr>
            <sz val="9"/>
            <color indexed="81"/>
            <rFont val="Tahoma"/>
            <family val="2"/>
          </rPr>
          <t>This Cell contains the content for the text box for
trace 5.  Default will read "TRACE 5".</t>
        </r>
      </text>
    </comment>
    <comment ref="K35" authorId="0" shapeId="0" xr:uid="{1FF99FC1-8287-4284-8AD7-51A3EF499439}">
      <text>
        <r>
          <rPr>
            <sz val="9"/>
            <color indexed="81"/>
            <rFont val="Tahoma"/>
            <family val="2"/>
          </rPr>
          <t>This Cell contains the content for the text box for
trace 6.  Default will read "TRACE 6".</t>
        </r>
      </text>
    </comment>
    <comment ref="M35" authorId="0" shapeId="0" xr:uid="{CA8984CA-70B0-4051-81B1-A26356898576}">
      <text>
        <r>
          <rPr>
            <sz val="9"/>
            <color indexed="81"/>
            <rFont val="Tahoma"/>
            <family val="2"/>
          </rPr>
          <t>This Cell contains the content for the text box for
trace 7.  Default will read "TRACE 7".</t>
        </r>
      </text>
    </comment>
    <comment ref="O35" authorId="0" shapeId="0" xr:uid="{FEDFCA6B-822B-4CA3-83AF-AF1B42AC53AF}">
      <text>
        <r>
          <rPr>
            <sz val="9"/>
            <color indexed="81"/>
            <rFont val="Tahoma"/>
            <family val="2"/>
          </rPr>
          <t>This Cell contains the content for the text box for
trace 8.  Default will read "TRACE 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BC3238C5-D65D-4302-A7CB-4C9211BD2DAB}">
      <text>
        <r>
          <rPr>
            <sz val="9"/>
            <color indexed="81"/>
            <rFont val="Tahoma"/>
            <family val="2"/>
          </rPr>
          <t>This cell selects the type of axis:
_ = (x-axis,Y-Axis)
0 = Linear, Linear (Default, &gt;3)
1 = Linear, Log
2 = Log, Linear
3 = Log, Log</t>
        </r>
      </text>
    </comment>
    <comment ref="A10" authorId="0" shapeId="0" xr:uid="{C5E8246A-420D-45E5-AF0D-B65A001CB934}">
      <text>
        <r>
          <rPr>
            <sz val="9"/>
            <color indexed="81"/>
            <rFont val="Tahoma"/>
            <family val="2"/>
          </rPr>
          <t>This cell contains the x-axis lower limit
Defualt to autoscale when left empty</t>
        </r>
      </text>
    </comment>
    <comment ref="A11" authorId="0" shapeId="0" xr:uid="{26867DF0-7314-4E8A-94FD-FD8A1A9722A0}">
      <text>
        <r>
          <rPr>
            <sz val="9"/>
            <color indexed="81"/>
            <rFont val="Tahoma"/>
            <family val="2"/>
          </rPr>
          <t>This cell contains the x-axis upper limit
Defualt to autoscale when left empty</t>
        </r>
      </text>
    </comment>
    <comment ref="A12" authorId="0" shapeId="0" xr:uid="{CC0E5E11-ED69-4778-9951-E29B020801FF}">
      <text>
        <r>
          <rPr>
            <sz val="9"/>
            <color indexed="81"/>
            <rFont val="Tahoma"/>
            <family val="2"/>
          </rPr>
          <t>This cell contains the y-axis lower limit
Defualt to autoscale when left empty</t>
        </r>
      </text>
    </comment>
    <comment ref="A13" authorId="0" shapeId="0" xr:uid="{93A8AA37-EB5C-424D-80D8-383EEBF4744C}">
      <text>
        <r>
          <rPr>
            <sz val="9"/>
            <color indexed="81"/>
            <rFont val="Tahoma"/>
            <family val="2"/>
          </rPr>
          <t>This cell contains the y-axis upper limit
Defualt to autoscale when left empty</t>
        </r>
      </text>
    </comment>
    <comment ref="A18" authorId="0" shapeId="0" xr:uid="{E8620BA5-5A55-41EE-8607-61E2A303381F}">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967B1676-C6FA-4F10-9F20-68A16FF31EBC}">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A9CFC75C-9C0A-4F40-9480-08960C19D6D9}">
      <text>
        <r>
          <rPr>
            <sz val="9"/>
            <color indexed="81"/>
            <rFont val="Tahoma"/>
            <family val="2"/>
          </rPr>
          <t>This Cell contains the content for the title of the plot.
Default will read "TITLE".</t>
        </r>
      </text>
    </comment>
    <comment ref="G33" authorId="0" shapeId="0" xr:uid="{18A6F495-C599-48CF-B1BC-7E12351DC19A}">
      <text>
        <r>
          <rPr>
            <sz val="9"/>
            <color indexed="81"/>
            <rFont val="Tahoma"/>
            <family val="2"/>
          </rPr>
          <t>This Cell contains the content for the title of the x-axis
of the plot.  Default will read "X_AXIS".</t>
        </r>
      </text>
    </comment>
    <comment ref="K33" authorId="0" shapeId="0" xr:uid="{59079E33-E581-4C39-BD9A-F23B97B686E2}">
      <text>
        <r>
          <rPr>
            <sz val="9"/>
            <color indexed="81"/>
            <rFont val="Tahoma"/>
            <family val="2"/>
          </rPr>
          <t>This Cell contains the content for the title of the y-axis
of the plot.  Default will read "Y_AXIS".</t>
        </r>
      </text>
    </comment>
    <comment ref="A35" authorId="0" shapeId="0" xr:uid="{D7B0E7F7-FA60-425F-B490-AEC0D844E281}">
      <text>
        <r>
          <rPr>
            <sz val="9"/>
            <color indexed="81"/>
            <rFont val="Tahoma"/>
            <family val="2"/>
          </rPr>
          <t>This Cell contains the content for the text box for
trace 1.  Default will read "TRACE 1".</t>
        </r>
      </text>
    </comment>
    <comment ref="C35" authorId="0" shapeId="0" xr:uid="{A56D47C9-3D5C-40E6-AECB-1740ADFA27BC}">
      <text>
        <r>
          <rPr>
            <sz val="9"/>
            <color indexed="81"/>
            <rFont val="Tahoma"/>
            <family val="2"/>
          </rPr>
          <t>This Cell contains the content for the text box for
trace 2.  Default will read "TRACE 2".</t>
        </r>
      </text>
    </comment>
    <comment ref="E35" authorId="0" shapeId="0" xr:uid="{0A4924BE-D00D-4A30-A098-40C0C769091F}">
      <text>
        <r>
          <rPr>
            <sz val="9"/>
            <color indexed="81"/>
            <rFont val="Tahoma"/>
            <family val="2"/>
          </rPr>
          <t>This Cell contains the content for the text box for
trace 3.  Default will read "TRACE 3".</t>
        </r>
      </text>
    </comment>
    <comment ref="G35" authorId="0" shapeId="0" xr:uid="{DD197A97-BB38-442A-B75A-4F87A71A9F01}">
      <text>
        <r>
          <rPr>
            <sz val="9"/>
            <color indexed="81"/>
            <rFont val="Tahoma"/>
            <family val="2"/>
          </rPr>
          <t>This Cell contains the content for the text box for
trace 4.  Default will read "TRACE 4".</t>
        </r>
      </text>
    </comment>
    <comment ref="I35" authorId="0" shapeId="0" xr:uid="{ACE29CA7-0B4C-4E5F-9891-C458197D47F6}">
      <text>
        <r>
          <rPr>
            <sz val="9"/>
            <color indexed="81"/>
            <rFont val="Tahoma"/>
            <family val="2"/>
          </rPr>
          <t>This Cell contains the content for the text box for
trace 5.  Default will read "TRACE 5".</t>
        </r>
      </text>
    </comment>
    <comment ref="K35" authorId="0" shapeId="0" xr:uid="{C55E6CAA-0FAC-48FB-8D5F-CC05CC925E50}">
      <text>
        <r>
          <rPr>
            <sz val="9"/>
            <color indexed="81"/>
            <rFont val="Tahoma"/>
            <family val="2"/>
          </rPr>
          <t>This Cell contains the content for the text box for
trace 6.  Default will read "TRACE 6".</t>
        </r>
      </text>
    </comment>
    <comment ref="M35" authorId="0" shapeId="0" xr:uid="{2918F061-4575-4D6D-B78E-6EC8D0348A7E}">
      <text>
        <r>
          <rPr>
            <sz val="9"/>
            <color indexed="81"/>
            <rFont val="Tahoma"/>
            <family val="2"/>
          </rPr>
          <t>This Cell contains the content for the text box for
trace 7.  Default will read "TRACE 7".</t>
        </r>
      </text>
    </comment>
    <comment ref="O35" authorId="0" shapeId="0" xr:uid="{605CFE99-75CC-4C29-8F64-C71821299D7C}">
      <text>
        <r>
          <rPr>
            <sz val="9"/>
            <color indexed="81"/>
            <rFont val="Tahoma"/>
            <family val="2"/>
          </rPr>
          <t>This Cell contains the content for the text box for
trace 8.  Default will read "TRACE 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DDB9A5F5-13D3-4883-9ACD-197D40079756}">
      <text>
        <r>
          <rPr>
            <sz val="9"/>
            <color indexed="81"/>
            <rFont val="Tahoma"/>
            <family val="2"/>
          </rPr>
          <t>This cell selects the type of axis:
_ = (x-axis,Y-Axis)
0 = Linear, Linear (Default, &gt;3)
1 = Linear, Log
2 = Log, Linear
3 = Log, Log</t>
        </r>
      </text>
    </comment>
    <comment ref="A10" authorId="0" shapeId="0" xr:uid="{B55C6AF1-DA0C-4622-8B54-3691FB99BCB7}">
      <text>
        <r>
          <rPr>
            <sz val="9"/>
            <color indexed="81"/>
            <rFont val="Tahoma"/>
            <family val="2"/>
          </rPr>
          <t>This cell contains the x-axis lower limit
Defualt to autoscale when left empty</t>
        </r>
      </text>
    </comment>
    <comment ref="A11" authorId="0" shapeId="0" xr:uid="{05AE3889-FE64-49FF-BD23-40D6F0B91986}">
      <text>
        <r>
          <rPr>
            <sz val="9"/>
            <color indexed="81"/>
            <rFont val="Tahoma"/>
            <family val="2"/>
          </rPr>
          <t>This cell contains the x-axis upper limit
Defualt to autoscale when left empty</t>
        </r>
      </text>
    </comment>
    <comment ref="A12" authorId="0" shapeId="0" xr:uid="{EE1A2AEF-4B7B-4D01-AC73-32CBB96469C7}">
      <text>
        <r>
          <rPr>
            <sz val="9"/>
            <color indexed="81"/>
            <rFont val="Tahoma"/>
            <family val="2"/>
          </rPr>
          <t>This cell contains the y-axis lower limit
Defualt to autoscale when left empty</t>
        </r>
      </text>
    </comment>
    <comment ref="A13" authorId="0" shapeId="0" xr:uid="{3DA8E49C-C1EA-4C03-80E6-B9FF526A47BB}">
      <text>
        <r>
          <rPr>
            <sz val="9"/>
            <color indexed="81"/>
            <rFont val="Tahoma"/>
            <family val="2"/>
          </rPr>
          <t>This cell contains the y-axis upper limit
Defualt to autoscale when left empty</t>
        </r>
      </text>
    </comment>
    <comment ref="A18" authorId="0" shapeId="0" xr:uid="{EC7A511A-91CF-48EC-A794-E8460F3BFCCF}">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07C32AFA-C6FB-4E62-8244-0D452FB75E2E}">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389FA8DA-35D7-4B7F-A70C-F6748391712E}">
      <text>
        <r>
          <rPr>
            <sz val="9"/>
            <color indexed="81"/>
            <rFont val="Tahoma"/>
            <family val="2"/>
          </rPr>
          <t>This Cell contains the content for the title of the plot.
Default will read "TITLE".</t>
        </r>
      </text>
    </comment>
    <comment ref="G33" authorId="0" shapeId="0" xr:uid="{8B95E8C2-A3AF-46A4-B67C-83D4E8EFA3B5}">
      <text>
        <r>
          <rPr>
            <sz val="9"/>
            <color indexed="81"/>
            <rFont val="Tahoma"/>
            <family val="2"/>
          </rPr>
          <t>This Cell contains the content for the title of the x-axis
of the plot.  Default will read "X_AXIS".</t>
        </r>
      </text>
    </comment>
    <comment ref="K33" authorId="0" shapeId="0" xr:uid="{15CEA658-A60E-46CC-9B3B-0A8AB5507887}">
      <text>
        <r>
          <rPr>
            <sz val="9"/>
            <color indexed="81"/>
            <rFont val="Tahoma"/>
            <family val="2"/>
          </rPr>
          <t>This Cell contains the content for the title of the y-axis
of the plot.  Default will read "Y_AXIS".</t>
        </r>
      </text>
    </comment>
    <comment ref="A35" authorId="0" shapeId="0" xr:uid="{7249A426-F902-4B70-8F6D-4680A20C4E6E}">
      <text>
        <r>
          <rPr>
            <sz val="9"/>
            <color indexed="81"/>
            <rFont val="Tahoma"/>
            <family val="2"/>
          </rPr>
          <t>This Cell contains the content for the text box for
trace 1.  Default will read "TRACE 1".</t>
        </r>
      </text>
    </comment>
    <comment ref="C35" authorId="0" shapeId="0" xr:uid="{DCA91CDF-FFD5-4CD3-BAD3-C7BBC3C5956C}">
      <text>
        <r>
          <rPr>
            <sz val="9"/>
            <color indexed="81"/>
            <rFont val="Tahoma"/>
            <family val="2"/>
          </rPr>
          <t>This Cell contains the content for the text box for
trace 2.  Default will read "TRACE 2".</t>
        </r>
      </text>
    </comment>
    <comment ref="E35" authorId="0" shapeId="0" xr:uid="{0D2960F2-03FD-4180-99BD-A962293A3B4B}">
      <text>
        <r>
          <rPr>
            <sz val="9"/>
            <color indexed="81"/>
            <rFont val="Tahoma"/>
            <family val="2"/>
          </rPr>
          <t>This Cell contains the content for the text box for
trace 3.  Default will read "TRACE 3".</t>
        </r>
      </text>
    </comment>
    <comment ref="G35" authorId="0" shapeId="0" xr:uid="{6607A58F-E4D0-4555-9C34-1A40225A393B}">
      <text>
        <r>
          <rPr>
            <sz val="9"/>
            <color indexed="81"/>
            <rFont val="Tahoma"/>
            <family val="2"/>
          </rPr>
          <t>This Cell contains the content for the text box for
trace 4.  Default will read "TRACE 4".</t>
        </r>
      </text>
    </comment>
    <comment ref="I35" authorId="0" shapeId="0" xr:uid="{8C32727D-2F56-4E6D-890A-A2E9F580F3BC}">
      <text>
        <r>
          <rPr>
            <sz val="9"/>
            <color indexed="81"/>
            <rFont val="Tahoma"/>
            <family val="2"/>
          </rPr>
          <t>This Cell contains the content for the text box for
trace 5.  Default will read "TRACE 5".</t>
        </r>
      </text>
    </comment>
    <comment ref="K35" authorId="0" shapeId="0" xr:uid="{956D4473-ECF4-4ADE-A060-91D78F47FE2B}">
      <text>
        <r>
          <rPr>
            <sz val="9"/>
            <color indexed="81"/>
            <rFont val="Tahoma"/>
            <family val="2"/>
          </rPr>
          <t>This Cell contains the content for the text box for
trace 6.  Default will read "TRACE 6".</t>
        </r>
      </text>
    </comment>
    <comment ref="M35" authorId="0" shapeId="0" xr:uid="{00C84240-D861-4E35-8D83-FDE3BEC0F7B8}">
      <text>
        <r>
          <rPr>
            <sz val="9"/>
            <color indexed="81"/>
            <rFont val="Tahoma"/>
            <family val="2"/>
          </rPr>
          <t>This Cell contains the content for the text box for
trace 7.  Default will read "TRACE 7".</t>
        </r>
      </text>
    </comment>
    <comment ref="O35" authorId="0" shapeId="0" xr:uid="{502FCE87-014F-4909-99DE-43B4374E6448}">
      <text>
        <r>
          <rPr>
            <sz val="9"/>
            <color indexed="81"/>
            <rFont val="Tahoma"/>
            <family val="2"/>
          </rPr>
          <t>This Cell contains the content for the text box for
trace 8.  Default will read "TRACE 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18D4E961-C79F-41D6-A5F6-0A1D5DD7F93F}">
      <text>
        <r>
          <rPr>
            <sz val="9"/>
            <color indexed="81"/>
            <rFont val="Tahoma"/>
            <family val="2"/>
          </rPr>
          <t>This cell selects the type of axis:
_ = (x-axis,Y-Axis)
0 = Linear, Linear (Default, &gt;3)
1 = Linear, Log
2 = Log, Linear
3 = Log, Log</t>
        </r>
      </text>
    </comment>
    <comment ref="A10" authorId="0" shapeId="0" xr:uid="{003F0B0D-4E9D-4B25-8796-F3AA9D5B4208}">
      <text>
        <r>
          <rPr>
            <sz val="9"/>
            <color indexed="81"/>
            <rFont val="Tahoma"/>
            <family val="2"/>
          </rPr>
          <t>This cell contains the x-axis lower limit
Defualt to autoscale when left empty</t>
        </r>
      </text>
    </comment>
    <comment ref="A11" authorId="0" shapeId="0" xr:uid="{03151810-7772-4FEE-8EBE-80BAF37F3241}">
      <text>
        <r>
          <rPr>
            <sz val="9"/>
            <color indexed="81"/>
            <rFont val="Tahoma"/>
            <family val="2"/>
          </rPr>
          <t>This cell contains the x-axis upper limit
Defualt to autoscale when left empty</t>
        </r>
      </text>
    </comment>
    <comment ref="A12" authorId="0" shapeId="0" xr:uid="{F14F04C8-9B42-4E96-9472-4ADF338D4852}">
      <text>
        <r>
          <rPr>
            <sz val="9"/>
            <color indexed="81"/>
            <rFont val="Tahoma"/>
            <family val="2"/>
          </rPr>
          <t>This cell contains the y-axis lower limit
Defualt to autoscale when left empty</t>
        </r>
      </text>
    </comment>
    <comment ref="A13" authorId="0" shapeId="0" xr:uid="{3E7CC0DE-586B-4721-8EE6-5BD97B9C10EF}">
      <text>
        <r>
          <rPr>
            <sz val="9"/>
            <color indexed="81"/>
            <rFont val="Tahoma"/>
            <family val="2"/>
          </rPr>
          <t>This cell contains the y-axis upper limit
Defualt to autoscale when left empty</t>
        </r>
      </text>
    </comment>
    <comment ref="A18" authorId="0" shapeId="0" xr:uid="{CB1F84C3-B72E-4102-90F6-38571271984C}">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C346EE95-E10B-41B6-8F75-2C5F0214F13D}">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C3923641-A249-451E-A54F-F10258DA33DD}">
      <text>
        <r>
          <rPr>
            <sz val="9"/>
            <color indexed="81"/>
            <rFont val="Tahoma"/>
            <family val="2"/>
          </rPr>
          <t>This Cell contains the content for the title of the plot.
Default will read "TITLE".</t>
        </r>
      </text>
    </comment>
    <comment ref="G33" authorId="0" shapeId="0" xr:uid="{4488E304-7F68-4E4B-B387-A088FF016866}">
      <text>
        <r>
          <rPr>
            <sz val="9"/>
            <color indexed="81"/>
            <rFont val="Tahoma"/>
            <family val="2"/>
          </rPr>
          <t>This Cell contains the content for the title of the x-axis
of the plot.  Default will read "X_AXIS".</t>
        </r>
      </text>
    </comment>
    <comment ref="K33" authorId="0" shapeId="0" xr:uid="{A600B9C1-FD08-4395-AA1D-2AA40CDDB844}">
      <text>
        <r>
          <rPr>
            <sz val="9"/>
            <color indexed="81"/>
            <rFont val="Tahoma"/>
            <family val="2"/>
          </rPr>
          <t>This Cell contains the content for the title of the y-axis
of the plot.  Default will read "Y_AXIS".</t>
        </r>
      </text>
    </comment>
    <comment ref="A35" authorId="0" shapeId="0" xr:uid="{10608E7C-D08A-4E1C-BAB5-979C7E9417A1}">
      <text>
        <r>
          <rPr>
            <sz val="9"/>
            <color indexed="81"/>
            <rFont val="Tahoma"/>
            <family val="2"/>
          </rPr>
          <t>This Cell contains the content for the text box for
trace 1.  Default will read "TRACE 1".</t>
        </r>
      </text>
    </comment>
    <comment ref="C35" authorId="0" shapeId="0" xr:uid="{14F1495B-2F52-429C-84F2-E66218F31B98}">
      <text>
        <r>
          <rPr>
            <sz val="9"/>
            <color indexed="81"/>
            <rFont val="Tahoma"/>
            <family val="2"/>
          </rPr>
          <t>This Cell contains the content for the text box for
trace 2.  Default will read "TRACE 2".</t>
        </r>
      </text>
    </comment>
    <comment ref="E35" authorId="0" shapeId="0" xr:uid="{3A8E59F8-ECB1-4CD7-A12D-55C7CF4151A0}">
      <text>
        <r>
          <rPr>
            <sz val="9"/>
            <color indexed="81"/>
            <rFont val="Tahoma"/>
            <family val="2"/>
          </rPr>
          <t>This Cell contains the content for the text box for
trace 3.  Default will read "TRACE 3".</t>
        </r>
      </text>
    </comment>
    <comment ref="G35" authorId="0" shapeId="0" xr:uid="{0B797177-0064-4FCA-999C-4766E6F2E5CF}">
      <text>
        <r>
          <rPr>
            <sz val="9"/>
            <color indexed="81"/>
            <rFont val="Tahoma"/>
            <family val="2"/>
          </rPr>
          <t>This Cell contains the content for the text box for
trace 4.  Default will read "TRACE 4".</t>
        </r>
      </text>
    </comment>
    <comment ref="I35" authorId="0" shapeId="0" xr:uid="{13E9FE75-7693-4EB4-9C2E-DB980FB4C09E}">
      <text>
        <r>
          <rPr>
            <sz val="9"/>
            <color indexed="81"/>
            <rFont val="Tahoma"/>
            <family val="2"/>
          </rPr>
          <t>This Cell contains the content for the text box for
trace 5.  Default will read "TRACE 5".</t>
        </r>
      </text>
    </comment>
    <comment ref="K35" authorId="0" shapeId="0" xr:uid="{ABF4E8F7-3CAD-48E2-A827-60744CB785EA}">
      <text>
        <r>
          <rPr>
            <sz val="9"/>
            <color indexed="81"/>
            <rFont val="Tahoma"/>
            <family val="2"/>
          </rPr>
          <t>This Cell contains the content for the text box for
trace 6.  Default will read "TRACE 6".</t>
        </r>
      </text>
    </comment>
    <comment ref="M35" authorId="0" shapeId="0" xr:uid="{545D211B-B53D-4BBA-9AE8-03C00D53B516}">
      <text>
        <r>
          <rPr>
            <sz val="9"/>
            <color indexed="81"/>
            <rFont val="Tahoma"/>
            <family val="2"/>
          </rPr>
          <t>This Cell contains the content for the text box for
trace 7.  Default will read "TRACE 7".</t>
        </r>
      </text>
    </comment>
    <comment ref="O35" authorId="0" shapeId="0" xr:uid="{84D365FD-4278-4CDB-A9DB-B9886F0FE04A}">
      <text>
        <r>
          <rPr>
            <sz val="9"/>
            <color indexed="81"/>
            <rFont val="Tahoma"/>
            <family val="2"/>
          </rPr>
          <t>This Cell contains the content for the text box for
trace 8.  Default will read "TRACE 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1DEF9D62-28EA-4B38-ACE9-7FC536C079D9}">
      <text>
        <r>
          <rPr>
            <sz val="9"/>
            <color indexed="81"/>
            <rFont val="Tahoma"/>
            <family val="2"/>
          </rPr>
          <t>This cell selects the type of axis:
_ = (x-axis,Y-Axis)
0 = Linear, Linear (Default, &gt;3)
1 = Linear, Log
2 = Log, Linear
3 = Log, Log</t>
        </r>
      </text>
    </comment>
    <comment ref="A10" authorId="0" shapeId="0" xr:uid="{A9D65E68-BF76-405B-B174-0ECEB2C0B4F7}">
      <text>
        <r>
          <rPr>
            <sz val="9"/>
            <color indexed="81"/>
            <rFont val="Tahoma"/>
            <family val="2"/>
          </rPr>
          <t>This cell contains the x-axis lower limit
Defualt to autoscale when left empty</t>
        </r>
      </text>
    </comment>
    <comment ref="A11" authorId="0" shapeId="0" xr:uid="{DBC12129-5AEC-41AC-BFE0-7BF79F0AE201}">
      <text>
        <r>
          <rPr>
            <sz val="9"/>
            <color indexed="81"/>
            <rFont val="Tahoma"/>
            <family val="2"/>
          </rPr>
          <t>This cell contains the x-axis upper limit
Defualt to autoscale when left empty</t>
        </r>
      </text>
    </comment>
    <comment ref="A12" authorId="0" shapeId="0" xr:uid="{235293D5-3EA7-4AF8-A92E-2B7474FEBECC}">
      <text>
        <r>
          <rPr>
            <sz val="9"/>
            <color indexed="81"/>
            <rFont val="Tahoma"/>
            <family val="2"/>
          </rPr>
          <t>This cell contains the y-axis lower limit
Defualt to autoscale when left empty</t>
        </r>
      </text>
    </comment>
    <comment ref="A13" authorId="0" shapeId="0" xr:uid="{59FF6260-72FA-4C67-ABC2-18569FC89B32}">
      <text>
        <r>
          <rPr>
            <sz val="9"/>
            <color indexed="81"/>
            <rFont val="Tahoma"/>
            <family val="2"/>
          </rPr>
          <t>This cell contains the y-axis upper limit
Defualt to autoscale when left empty</t>
        </r>
      </text>
    </comment>
    <comment ref="A18" authorId="0" shapeId="0" xr:uid="{9F3EF73B-7ADA-4D72-808B-696B62B564A7}">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074915ED-1908-4904-A2EC-5C8B825D4F7D}">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B10E4DA0-063C-412C-B952-4B5BADADB991}">
      <text>
        <r>
          <rPr>
            <sz val="9"/>
            <color indexed="81"/>
            <rFont val="Tahoma"/>
            <family val="2"/>
          </rPr>
          <t>This Cell contains the content for the title of the plot.
Default will read "TITLE".</t>
        </r>
      </text>
    </comment>
    <comment ref="G33" authorId="0" shapeId="0" xr:uid="{FAA7050F-534E-4280-8BA6-1C63DDB2D7EA}">
      <text>
        <r>
          <rPr>
            <sz val="9"/>
            <color indexed="81"/>
            <rFont val="Tahoma"/>
            <family val="2"/>
          </rPr>
          <t>This Cell contains the content for the title of the x-axis
of the plot.  Default will read "X_AXIS".</t>
        </r>
      </text>
    </comment>
    <comment ref="K33" authorId="0" shapeId="0" xr:uid="{B298E634-F6D8-47B1-81E3-4F0A46D78A4D}">
      <text>
        <r>
          <rPr>
            <sz val="9"/>
            <color indexed="81"/>
            <rFont val="Tahoma"/>
            <family val="2"/>
          </rPr>
          <t>This Cell contains the content for the title of the y-axis
of the plot.  Default will read "Y_AXIS".</t>
        </r>
      </text>
    </comment>
    <comment ref="A35" authorId="0" shapeId="0" xr:uid="{14CCD63D-08D6-46AB-AE94-331601FD5B98}">
      <text>
        <r>
          <rPr>
            <sz val="9"/>
            <color indexed="81"/>
            <rFont val="Tahoma"/>
            <family val="2"/>
          </rPr>
          <t>This Cell contains the content for the text box for
trace 1.  Default will read "TRACE 1".</t>
        </r>
      </text>
    </comment>
    <comment ref="C35" authorId="0" shapeId="0" xr:uid="{D2FD346D-B591-4053-93AC-0FD4EB3F30A8}">
      <text>
        <r>
          <rPr>
            <sz val="9"/>
            <color indexed="81"/>
            <rFont val="Tahoma"/>
            <family val="2"/>
          </rPr>
          <t>This Cell contains the content for the text box for
trace 2.  Default will read "TRACE 2".</t>
        </r>
      </text>
    </comment>
    <comment ref="E35" authorId="0" shapeId="0" xr:uid="{00DBFFDB-7402-4B73-A7A0-CEBDA5B32404}">
      <text>
        <r>
          <rPr>
            <sz val="9"/>
            <color indexed="81"/>
            <rFont val="Tahoma"/>
            <family val="2"/>
          </rPr>
          <t>This Cell contains the content for the text box for
trace 3.  Default will read "TRACE 3".</t>
        </r>
      </text>
    </comment>
    <comment ref="G35" authorId="0" shapeId="0" xr:uid="{30C1E73D-4C25-40F0-8C13-BEFA10C079B2}">
      <text>
        <r>
          <rPr>
            <sz val="9"/>
            <color indexed="81"/>
            <rFont val="Tahoma"/>
            <family val="2"/>
          </rPr>
          <t>This Cell contains the content for the text box for
trace 4.  Default will read "TRACE 4".</t>
        </r>
      </text>
    </comment>
    <comment ref="I35" authorId="0" shapeId="0" xr:uid="{5B41C9BC-1F04-451A-8DB7-480913D3A123}">
      <text>
        <r>
          <rPr>
            <sz val="9"/>
            <color indexed="81"/>
            <rFont val="Tahoma"/>
            <family val="2"/>
          </rPr>
          <t>This Cell contains the content for the text box for
trace 5.  Default will read "TRACE 5".</t>
        </r>
      </text>
    </comment>
    <comment ref="K35" authorId="0" shapeId="0" xr:uid="{934EF72B-BC18-4194-B4F1-76F579160862}">
      <text>
        <r>
          <rPr>
            <sz val="9"/>
            <color indexed="81"/>
            <rFont val="Tahoma"/>
            <family val="2"/>
          </rPr>
          <t>This Cell contains the content for the text box for
trace 6.  Default will read "TRACE 6".</t>
        </r>
      </text>
    </comment>
    <comment ref="M35" authorId="0" shapeId="0" xr:uid="{63CCF272-12ED-432A-BF6E-E443E857F745}">
      <text>
        <r>
          <rPr>
            <sz val="9"/>
            <color indexed="81"/>
            <rFont val="Tahoma"/>
            <family val="2"/>
          </rPr>
          <t>This Cell contains the content for the text box for
trace 7.  Default will read "TRACE 7".</t>
        </r>
      </text>
    </comment>
    <comment ref="O35" authorId="0" shapeId="0" xr:uid="{890EBA3B-2EF4-4481-A448-BFB51B63E1D0}">
      <text>
        <r>
          <rPr>
            <sz val="9"/>
            <color indexed="81"/>
            <rFont val="Tahoma"/>
            <family val="2"/>
          </rPr>
          <t>This Cell contains the content for the text box for
trace 8.  Default will read "TRACE 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Felipe Neira</author>
    <author>tc={44C8109C-8816-4FC5-8125-5A2C4D380217}</author>
  </authors>
  <commentList>
    <comment ref="A5" authorId="0" shapeId="0" xr:uid="{3BA48E3E-02C8-475D-BA93-92D032C5FF3B}">
      <text>
        <r>
          <rPr>
            <sz val="9"/>
            <color indexed="81"/>
            <rFont val="Tahoma"/>
            <family val="2"/>
          </rPr>
          <t>This cell selects the type of axis:
_ = (x-axis,Y-Axis)
0 = Linear, Linear (Default, &gt;3)
1 = Linear, Log
2 = Log, Linear
3 = Log, Log</t>
        </r>
      </text>
    </comment>
    <comment ref="A10" authorId="0" shapeId="0" xr:uid="{855FBDC1-2671-4084-AF3D-376E5D9F0A84}">
      <text>
        <r>
          <rPr>
            <sz val="9"/>
            <color indexed="81"/>
            <rFont val="Tahoma"/>
            <family val="2"/>
          </rPr>
          <t>This cell contains the x-axis lower limit
Defualt to autoscale when left empty</t>
        </r>
      </text>
    </comment>
    <comment ref="A11" authorId="0" shapeId="0" xr:uid="{2794FD0A-4094-4EEE-B9D1-DA48E82D98D2}">
      <text>
        <r>
          <rPr>
            <sz val="9"/>
            <color indexed="81"/>
            <rFont val="Tahoma"/>
            <family val="2"/>
          </rPr>
          <t>This cell contains the x-axis upper limit
Defualt to autoscale when left empty</t>
        </r>
      </text>
    </comment>
    <comment ref="A12" authorId="0" shapeId="0" xr:uid="{C7ADD675-82D7-4401-A5C9-7402012CBBBD}">
      <text>
        <r>
          <rPr>
            <sz val="9"/>
            <color indexed="81"/>
            <rFont val="Tahoma"/>
            <family val="2"/>
          </rPr>
          <t>This cell contains the y-axis lower limit
Defualt to autoscale when left empty</t>
        </r>
      </text>
    </comment>
    <comment ref="A13" authorId="0" shapeId="0" xr:uid="{87D2757D-9809-4288-840E-2C0CEDE76A32}">
      <text>
        <r>
          <rPr>
            <sz val="9"/>
            <color indexed="81"/>
            <rFont val="Tahoma"/>
            <family val="2"/>
          </rPr>
          <t>This cell contains the y-axis upper limit
Defualt to autoscale when left empty</t>
        </r>
      </text>
    </comment>
    <comment ref="A18" authorId="0" shapeId="0" xr:uid="{452CC95F-C527-4315-A0FE-0A57DAFAD2D1}">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BA181848-CC5A-4BA2-BB3F-8D27EB027CA1}">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DBDC3C7C-C467-4A86-AA3C-B731DEE24CD7}">
      <text>
        <r>
          <rPr>
            <sz val="9"/>
            <color indexed="81"/>
            <rFont val="Tahoma"/>
            <family val="2"/>
          </rPr>
          <t>This Cell contains the content for the title of the plot.
Default will read "TITLE".</t>
        </r>
      </text>
    </comment>
    <comment ref="G33" authorId="0" shapeId="0" xr:uid="{B1F9A16C-A7A7-422D-B156-D52098C720A6}">
      <text>
        <r>
          <rPr>
            <sz val="9"/>
            <color indexed="81"/>
            <rFont val="Tahoma"/>
            <family val="2"/>
          </rPr>
          <t>This Cell contains the content for the title of the x-axis
of the plot.  Default will read "X_AXIS".</t>
        </r>
      </text>
    </comment>
    <comment ref="K33" authorId="0" shapeId="0" xr:uid="{6D404AEB-A485-44E3-9570-8C94F66FCFBE}">
      <text>
        <r>
          <rPr>
            <sz val="9"/>
            <color indexed="81"/>
            <rFont val="Tahoma"/>
            <family val="2"/>
          </rPr>
          <t>This Cell contains the content for the title of the y-axis
of the plot.  Default will read "Y_AXIS".</t>
        </r>
      </text>
    </comment>
    <comment ref="A35" authorId="0" shapeId="0" xr:uid="{25E024F5-CA87-4450-8A87-FE9C069838E0}">
      <text>
        <r>
          <rPr>
            <sz val="9"/>
            <color indexed="81"/>
            <rFont val="Tahoma"/>
            <family val="2"/>
          </rPr>
          <t>This Cell contains the content for the text box for
trace 1.  Default will read "TRACE 1".</t>
        </r>
      </text>
    </comment>
    <comment ref="C35" authorId="0" shapeId="0" xr:uid="{20A7F54D-2625-4142-BB4F-C78916C5E976}">
      <text>
        <r>
          <rPr>
            <sz val="9"/>
            <color indexed="81"/>
            <rFont val="Tahoma"/>
            <family val="2"/>
          </rPr>
          <t>This Cell contains the content for the text box for
trace 2.  Default will read "TRACE 2".</t>
        </r>
      </text>
    </comment>
    <comment ref="E35" authorId="0" shapeId="0" xr:uid="{D0FEA533-A6F1-46C6-848F-78B5B4F040AF}">
      <text>
        <r>
          <rPr>
            <sz val="9"/>
            <color indexed="81"/>
            <rFont val="Tahoma"/>
            <family val="2"/>
          </rPr>
          <t>This Cell contains the content for the text box for
trace 3.  Default will read "TRACE 3".</t>
        </r>
      </text>
    </comment>
    <comment ref="G35" authorId="0" shapeId="0" xr:uid="{BC723B4A-81A7-4A54-B394-FCB2BA3FD487}">
      <text>
        <r>
          <rPr>
            <sz val="9"/>
            <color indexed="81"/>
            <rFont val="Tahoma"/>
            <family val="2"/>
          </rPr>
          <t>This Cell contains the content for the text box for
trace 4.  Default will read "TRACE 4".</t>
        </r>
      </text>
    </comment>
    <comment ref="I35" authorId="0" shapeId="0" xr:uid="{41732079-089D-4BBD-A47F-B458DE762370}">
      <text>
        <r>
          <rPr>
            <sz val="9"/>
            <color indexed="81"/>
            <rFont val="Tahoma"/>
            <family val="2"/>
          </rPr>
          <t>This Cell contains the content for the text box for
trace 5.  Default will read "TRACE 5".</t>
        </r>
      </text>
    </comment>
    <comment ref="K35" authorId="0" shapeId="0" xr:uid="{9D61887A-587E-45FF-9112-1770CFD416EC}">
      <text>
        <r>
          <rPr>
            <sz val="9"/>
            <color indexed="81"/>
            <rFont val="Tahoma"/>
            <family val="2"/>
          </rPr>
          <t>This Cell contains the content for the text box for
trace 6.  Default will read "TRACE 6".</t>
        </r>
      </text>
    </comment>
    <comment ref="M35" authorId="0" shapeId="0" xr:uid="{FA9470A0-B9FC-4D08-B502-755B9EBD230C}">
      <text>
        <r>
          <rPr>
            <sz val="9"/>
            <color indexed="81"/>
            <rFont val="Tahoma"/>
            <family val="2"/>
          </rPr>
          <t>This Cell contains the content for the text box for
trace 7.  Default will read "TRACE 7".</t>
        </r>
      </text>
    </comment>
    <comment ref="O35" authorId="0" shapeId="0" xr:uid="{0B97F4E3-95C0-43E4-9224-AD6919D35898}">
      <text>
        <r>
          <rPr>
            <sz val="9"/>
            <color indexed="81"/>
            <rFont val="Tahoma"/>
            <family val="2"/>
          </rPr>
          <t>This Cell contains the content for the text box for
trace 8.  Default will read "TRACE 8".</t>
        </r>
      </text>
    </comment>
    <comment ref="J44" authorId="1" shapeId="0" xr:uid="{44C8109C-8816-4FC5-8125-5A2C4D380217}">
      <text>
        <t>[Threaded comment]
Your version of Excel allows you to read this threaded comment; however, any edits to it will get removed if the file is opened in a newer version of Excel. Learn more: https://go.microsoft.com/fwlink/?linkid=870924
Comment:
    Possible mode change and duty cycle related.</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63F9AFFA-59F2-485A-A5F3-B0D79EBD74D8}">
      <text>
        <r>
          <rPr>
            <sz val="9"/>
            <color indexed="81"/>
            <rFont val="Tahoma"/>
            <family val="2"/>
          </rPr>
          <t>This cell selects the type of axis:
_ = (x-axis,Y-Axis)
0 = Linear, Linear (Default, &gt;3)
1 = Linear, Log
2 = Log, Linear
3 = Log, Log</t>
        </r>
      </text>
    </comment>
    <comment ref="A10" authorId="0" shapeId="0" xr:uid="{A2A7464A-2F75-48C8-8904-7E052DAB51E2}">
      <text>
        <r>
          <rPr>
            <sz val="9"/>
            <color indexed="81"/>
            <rFont val="Tahoma"/>
            <family val="2"/>
          </rPr>
          <t>This cell contains the x-axis lower limit
Defualt to autoscale when left empty</t>
        </r>
      </text>
    </comment>
    <comment ref="A11" authorId="0" shapeId="0" xr:uid="{54B19B76-5265-45F0-A333-5F2DC4822F7A}">
      <text>
        <r>
          <rPr>
            <sz val="9"/>
            <color indexed="81"/>
            <rFont val="Tahoma"/>
            <family val="2"/>
          </rPr>
          <t>This cell contains the x-axis upper limit
Defualt to autoscale when left empty</t>
        </r>
      </text>
    </comment>
    <comment ref="A12" authorId="0" shapeId="0" xr:uid="{5B559A49-AACB-4E90-B326-8A7607C4594D}">
      <text>
        <r>
          <rPr>
            <sz val="9"/>
            <color indexed="81"/>
            <rFont val="Tahoma"/>
            <family val="2"/>
          </rPr>
          <t>This cell contains the y-axis lower limit
Defualt to autoscale when left empty</t>
        </r>
      </text>
    </comment>
    <comment ref="A13" authorId="0" shapeId="0" xr:uid="{BFECFA1E-8D48-4EE0-9CA0-7E8241A9D56B}">
      <text>
        <r>
          <rPr>
            <sz val="9"/>
            <color indexed="81"/>
            <rFont val="Tahoma"/>
            <family val="2"/>
          </rPr>
          <t>This cell contains the y-axis upper limit
Defualt to autoscale when left empty</t>
        </r>
      </text>
    </comment>
    <comment ref="A18" authorId="0" shapeId="0" xr:uid="{F4D2C3A2-E9C4-4385-A479-BECA76AC26D8}">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60285FF8-AADD-4C4C-B172-49B370AC996F}">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5266D41B-C991-4721-B2C6-0C1B28774ADA}">
      <text>
        <r>
          <rPr>
            <sz val="9"/>
            <color indexed="81"/>
            <rFont val="Tahoma"/>
            <family val="2"/>
          </rPr>
          <t>This Cell contains the content for the title of the plot.
Default will read "TITLE".</t>
        </r>
      </text>
    </comment>
    <comment ref="G33" authorId="0" shapeId="0" xr:uid="{FCD8662B-0BDA-433A-B1A8-C015BD99CE13}">
      <text>
        <r>
          <rPr>
            <sz val="9"/>
            <color indexed="81"/>
            <rFont val="Tahoma"/>
            <family val="2"/>
          </rPr>
          <t>This Cell contains the content for the title of the x-axis
of the plot.  Default will read "X_AXIS".</t>
        </r>
      </text>
    </comment>
    <comment ref="K33" authorId="0" shapeId="0" xr:uid="{3396E70E-02A4-4F55-AB80-D826E38F1B6A}">
      <text>
        <r>
          <rPr>
            <sz val="9"/>
            <color indexed="81"/>
            <rFont val="Tahoma"/>
            <family val="2"/>
          </rPr>
          <t>This Cell contains the content for the title of the y-axis
of the plot.  Default will read "Y_AXIS".</t>
        </r>
      </text>
    </comment>
    <comment ref="A35" authorId="0" shapeId="0" xr:uid="{07E53425-A0C0-4CDC-918F-BBCD798389D8}">
      <text>
        <r>
          <rPr>
            <sz val="9"/>
            <color indexed="81"/>
            <rFont val="Tahoma"/>
            <family val="2"/>
          </rPr>
          <t>This Cell contains the content for the text box for
trace 1.  Default will read "TRACE 1".</t>
        </r>
      </text>
    </comment>
    <comment ref="C35" authorId="0" shapeId="0" xr:uid="{CAA0ABAB-EC47-4AC8-AFF6-0C78AAF62BFF}">
      <text>
        <r>
          <rPr>
            <sz val="9"/>
            <color indexed="81"/>
            <rFont val="Tahoma"/>
            <family val="2"/>
          </rPr>
          <t>This Cell contains the content for the text box for
trace 2.  Default will read "TRACE 2".</t>
        </r>
      </text>
    </comment>
    <comment ref="E35" authorId="0" shapeId="0" xr:uid="{F6A6B176-F990-4B68-870F-067D10C3E4A0}">
      <text>
        <r>
          <rPr>
            <sz val="9"/>
            <color indexed="81"/>
            <rFont val="Tahoma"/>
            <family val="2"/>
          </rPr>
          <t>This Cell contains the content for the text box for
trace 3.  Default will read "TRACE 3".</t>
        </r>
      </text>
    </comment>
    <comment ref="G35" authorId="0" shapeId="0" xr:uid="{00F68CE5-516F-4EFA-91AB-ED6FBE2E1C1B}">
      <text>
        <r>
          <rPr>
            <sz val="9"/>
            <color indexed="81"/>
            <rFont val="Tahoma"/>
            <family val="2"/>
          </rPr>
          <t>This Cell contains the content for the text box for
trace 4.  Default will read "TRACE 4".</t>
        </r>
      </text>
    </comment>
    <comment ref="I35" authorId="0" shapeId="0" xr:uid="{11C25F2F-F3C2-4ABF-A11F-6ADA21C35764}">
      <text>
        <r>
          <rPr>
            <sz val="9"/>
            <color indexed="81"/>
            <rFont val="Tahoma"/>
            <family val="2"/>
          </rPr>
          <t>This Cell contains the content for the text box for
trace 5.  Default will read "TRACE 5".</t>
        </r>
      </text>
    </comment>
    <comment ref="K35" authorId="0" shapeId="0" xr:uid="{1D1754EB-C9B5-475E-A565-97EC7B6FD52D}">
      <text>
        <r>
          <rPr>
            <sz val="9"/>
            <color indexed="81"/>
            <rFont val="Tahoma"/>
            <family val="2"/>
          </rPr>
          <t>This Cell contains the content for the text box for
trace 6.  Default will read "TRACE 6".</t>
        </r>
      </text>
    </comment>
    <comment ref="M35" authorId="0" shapeId="0" xr:uid="{5C22E08B-8B22-4AA3-82E8-CE78A95F48DA}">
      <text>
        <r>
          <rPr>
            <sz val="9"/>
            <color indexed="81"/>
            <rFont val="Tahoma"/>
            <family val="2"/>
          </rPr>
          <t>This Cell contains the content for the text box for
trace 7.  Default will read "TRACE 7".</t>
        </r>
      </text>
    </comment>
    <comment ref="O35" authorId="0" shapeId="0" xr:uid="{EB943774-DED0-4B93-A61B-21692505C8B3}">
      <text>
        <r>
          <rPr>
            <sz val="9"/>
            <color indexed="81"/>
            <rFont val="Tahoma"/>
            <family val="2"/>
          </rPr>
          <t>This Cell contains the content for the text box for
trace 8.  Default will read "TRACE 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Felipe Neira</author>
  </authors>
  <commentList>
    <comment ref="A5" authorId="0" shapeId="0" xr:uid="{DEE0EBFD-85AA-4D3B-91AE-708FD4D3E3EF}">
      <text>
        <r>
          <rPr>
            <sz val="9"/>
            <color indexed="81"/>
            <rFont val="Tahoma"/>
            <family val="2"/>
          </rPr>
          <t>This cell selects the type of axis:
_ = (x-axis,Y-Axis)
0 = Linear, Linear (Default, &gt;3)
1 = Linear, Log
2 = Log, Linear
3 = Log, Log</t>
        </r>
      </text>
    </comment>
    <comment ref="A10" authorId="0" shapeId="0" xr:uid="{A1CC309E-3FB4-47A8-BE3C-C87C83AF4B8E}">
      <text>
        <r>
          <rPr>
            <sz val="9"/>
            <color indexed="81"/>
            <rFont val="Tahoma"/>
            <family val="2"/>
          </rPr>
          <t>This cell contains the x-axis lower limit
Defualt to autoscale when left empty</t>
        </r>
      </text>
    </comment>
    <comment ref="A11" authorId="0" shapeId="0" xr:uid="{317FEE29-602B-4432-B106-EAE2DF60D338}">
      <text>
        <r>
          <rPr>
            <sz val="9"/>
            <color indexed="81"/>
            <rFont val="Tahoma"/>
            <family val="2"/>
          </rPr>
          <t>This cell contains the x-axis upper limit
Defualt to autoscale when left empty</t>
        </r>
      </text>
    </comment>
    <comment ref="A12" authorId="0" shapeId="0" xr:uid="{1878D6E1-7F81-4BAD-958E-48B0EDCB9969}">
      <text>
        <r>
          <rPr>
            <sz val="9"/>
            <color indexed="81"/>
            <rFont val="Tahoma"/>
            <family val="2"/>
          </rPr>
          <t>This cell contains the y-axis lower limit
Defualt to autoscale when left empty</t>
        </r>
      </text>
    </comment>
    <comment ref="A13" authorId="0" shapeId="0" xr:uid="{52370B0D-7599-444C-82FA-D9D3A729BFC5}">
      <text>
        <r>
          <rPr>
            <sz val="9"/>
            <color indexed="81"/>
            <rFont val="Tahoma"/>
            <family val="2"/>
          </rPr>
          <t>This cell contains the y-axis upper limit
Defualt to autoscale when left empty</t>
        </r>
      </text>
    </comment>
    <comment ref="A18" authorId="0" shapeId="0" xr:uid="{9C0EB2D3-A920-4D10-B143-83E61CAF7B68}">
      <text>
        <r>
          <rPr>
            <sz val="9"/>
            <color indexed="81"/>
            <rFont val="Tahoma"/>
            <family val="2"/>
          </rPr>
          <t>These Cells contains the content for the main text box.
It will produce up to six lines (individual text boxes)
from top to bottom.  If "None" is in cell A18, 
no place the main text box(es), or it will remove 
existing text box(es).  By default it place a text box 
with "TEXTBOX" in it (only if there's no Main Text Box).</t>
        </r>
      </text>
    </comment>
    <comment ref="A27" authorId="0" shapeId="0" xr:uid="{F83A5D82-1047-4D0B-B22F-6F4967C7C1C0}">
      <text>
        <r>
          <rPr>
            <sz val="9"/>
            <color indexed="81"/>
            <rFont val="Tahoma"/>
            <family val="2"/>
          </rPr>
          <t>This Cell contains the command for the main text box placement.
"Up Left" = places the Main Textbox in the upper left (defualt)
If left blank the main textbox will appear in the upper left corner. 
"Up Right" = places the Main Textbox in the upper right 
"Low Left" = places the Main Textbox in the lower left
"Low Right" = places the Main Textbox in the lower right</t>
        </r>
      </text>
    </comment>
    <comment ref="B33" authorId="0" shapeId="0" xr:uid="{51D5D7D0-406C-4AD4-939E-87797A59D825}">
      <text>
        <r>
          <rPr>
            <sz val="9"/>
            <color indexed="81"/>
            <rFont val="Tahoma"/>
            <family val="2"/>
          </rPr>
          <t>This Cell contains the content for the title of the plot.
Default will read "TITLE".</t>
        </r>
      </text>
    </comment>
    <comment ref="G33" authorId="0" shapeId="0" xr:uid="{21FCC1EC-D753-4A3F-B311-0EF21A4D1604}">
      <text>
        <r>
          <rPr>
            <sz val="9"/>
            <color indexed="81"/>
            <rFont val="Tahoma"/>
            <family val="2"/>
          </rPr>
          <t>This Cell contains the content for the title of the x-axis
of the plot.  Default will read "X_AXIS".</t>
        </r>
      </text>
    </comment>
    <comment ref="K33" authorId="0" shapeId="0" xr:uid="{2258CFD2-A490-42A9-937D-31C5BE3F4579}">
      <text>
        <r>
          <rPr>
            <sz val="9"/>
            <color indexed="81"/>
            <rFont val="Tahoma"/>
            <family val="2"/>
          </rPr>
          <t>This Cell contains the content for the title of the y-axis
of the plot.  Default will read "Y_AXIS".</t>
        </r>
      </text>
    </comment>
    <comment ref="A35" authorId="0" shapeId="0" xr:uid="{F7D733E8-6D55-42AD-BFB2-CF3593591955}">
      <text>
        <r>
          <rPr>
            <sz val="9"/>
            <color indexed="81"/>
            <rFont val="Tahoma"/>
            <family val="2"/>
          </rPr>
          <t>This Cell contains the content for the text box for
trace 1.  Default will read "TRACE 1".</t>
        </r>
      </text>
    </comment>
    <comment ref="C35" authorId="0" shapeId="0" xr:uid="{8A61279B-BFDB-466F-AF94-50FF87E648F8}">
      <text>
        <r>
          <rPr>
            <sz val="9"/>
            <color indexed="81"/>
            <rFont val="Tahoma"/>
            <family val="2"/>
          </rPr>
          <t>This Cell contains the content for the text box for
trace 2.  Default will read "TRACE 2".</t>
        </r>
      </text>
    </comment>
    <comment ref="E35" authorId="0" shapeId="0" xr:uid="{B76208A9-DC82-4574-A047-D6DC8528F43A}">
      <text>
        <r>
          <rPr>
            <sz val="9"/>
            <color indexed="81"/>
            <rFont val="Tahoma"/>
            <family val="2"/>
          </rPr>
          <t>This Cell contains the content for the text box for
trace 3.  Default will read "TRACE 3".</t>
        </r>
      </text>
    </comment>
    <comment ref="G35" authorId="0" shapeId="0" xr:uid="{D3E21A44-98D1-483C-86A6-DF27956CD4D8}">
      <text>
        <r>
          <rPr>
            <sz val="9"/>
            <color indexed="81"/>
            <rFont val="Tahoma"/>
            <family val="2"/>
          </rPr>
          <t>This Cell contains the content for the text box for
trace 4.  Default will read "TRACE 4".</t>
        </r>
      </text>
    </comment>
    <comment ref="I35" authorId="0" shapeId="0" xr:uid="{5ECE0B6C-53CC-4F7D-93B6-C0F9B4E7F946}">
      <text>
        <r>
          <rPr>
            <sz val="9"/>
            <color indexed="81"/>
            <rFont val="Tahoma"/>
            <family val="2"/>
          </rPr>
          <t>This Cell contains the content for the text box for
trace 5.  Default will read "TRACE 5".</t>
        </r>
      </text>
    </comment>
    <comment ref="K35" authorId="0" shapeId="0" xr:uid="{F46C0689-BCDB-456E-BB95-33D231A00A42}">
      <text>
        <r>
          <rPr>
            <sz val="9"/>
            <color indexed="81"/>
            <rFont val="Tahoma"/>
            <family val="2"/>
          </rPr>
          <t>This Cell contains the content for the text box for
trace 6.  Default will read "TRACE 6".</t>
        </r>
      </text>
    </comment>
    <comment ref="M35" authorId="0" shapeId="0" xr:uid="{3809902A-7E82-448C-891F-0542B791D7FF}">
      <text>
        <r>
          <rPr>
            <sz val="9"/>
            <color indexed="81"/>
            <rFont val="Tahoma"/>
            <family val="2"/>
          </rPr>
          <t>This Cell contains the content for the text box for
trace 7.  Default will read "TRACE 7".</t>
        </r>
      </text>
    </comment>
    <comment ref="O35" authorId="0" shapeId="0" xr:uid="{7C7E16FD-365B-4CEF-B702-06F50C61CE93}">
      <text>
        <r>
          <rPr>
            <sz val="9"/>
            <color indexed="81"/>
            <rFont val="Tahoma"/>
            <family val="2"/>
          </rPr>
          <t>This Cell contains the content for the text box for
trace 8.  Default will read "TRACE 8".</t>
        </r>
      </text>
    </comment>
  </commentList>
</comments>
</file>

<file path=xl/sharedStrings.xml><?xml version="1.0" encoding="utf-8"?>
<sst xmlns="http://schemas.openxmlformats.org/spreadsheetml/2006/main" count="880" uniqueCount="121">
  <si>
    <t>A5</t>
  </si>
  <si>
    <t>VDIG = SSB0 = Adjust Pot to 1.8V</t>
  </si>
  <si>
    <t>VANALOG = SSB1 = Jumper to 1.8V</t>
  </si>
  <si>
    <t>VLED = SSB2 = Jumper to 5V</t>
  </si>
  <si>
    <t>RSET_IPK = Jumper to 7.15 kΩ,</t>
  </si>
  <si>
    <t>which should set SSB2@ 1A, SSB0 and SSB0 @500mA.</t>
  </si>
  <si>
    <t xml:space="preserve">All ouputs enabled, and no load. </t>
  </si>
  <si>
    <t>x</t>
  </si>
  <si>
    <t xml:space="preserve">Cookbook SIMO PIMIC MAX77642 Power Up Sequencing Thresholds </t>
  </si>
  <si>
    <t>Input Voltage (V)</t>
  </si>
  <si>
    <t>Output Voltge (V)</t>
  </si>
  <si>
    <t>V$DIG_ON$ = SSB0</t>
  </si>
  <si>
    <t>V$ANA_ON$ = SSB1</t>
  </si>
  <si>
    <t>V$LED_ON$=SSB2</t>
  </si>
  <si>
    <t>x1</t>
  </si>
  <si>
    <t>y1</t>
  </si>
  <si>
    <t>x2</t>
  </si>
  <si>
    <t>y2</t>
  </si>
  <si>
    <t>x3</t>
  </si>
  <si>
    <t>y3</t>
  </si>
  <si>
    <t>x7</t>
  </si>
  <si>
    <t>y7</t>
  </si>
  <si>
    <t>x8</t>
  </si>
  <si>
    <t>y8</t>
  </si>
  <si>
    <t>which should set SSB2@ 1A, SSB0 and SSB1 @500mA.</t>
  </si>
  <si>
    <t xml:space="preserve">Cookbook SIMO PIMIC MAX77642 Power Down Sequencing Thresholds </t>
  </si>
  <si>
    <t>V$DIG_OFF$=SBB0</t>
  </si>
  <si>
    <t>V$ANA_OFF$=SBB1</t>
  </si>
  <si>
    <t>V$LED_OFF$=SBB2</t>
  </si>
  <si>
    <t>x4</t>
  </si>
  <si>
    <t>y4</t>
  </si>
  <si>
    <t>x5</t>
  </si>
  <si>
    <t>y5</t>
  </si>
  <si>
    <t>x6</t>
  </si>
  <si>
    <t>y6</t>
  </si>
  <si>
    <t>Manual Measurements</t>
  </si>
  <si>
    <t>Iout (mA)</t>
  </si>
  <si>
    <t>Resitance ( Ω )</t>
  </si>
  <si>
    <t>Iout 100% =</t>
  </si>
  <si>
    <t>Iout 75% =</t>
  </si>
  <si>
    <t>Iout 50% =</t>
  </si>
  <si>
    <t>Iout 25% =</t>
  </si>
  <si>
    <t>Iout 0% =</t>
  </si>
  <si>
    <t xml:space="preserve">OC  = </t>
  </si>
  <si>
    <t>VDIG =</t>
  </si>
  <si>
    <t>V</t>
  </si>
  <si>
    <t xml:space="preserve">PMIC Line Load SBB0 =  V$DIGITAL$ = 1.8V </t>
  </si>
  <si>
    <t>Output Voltage (V)</t>
  </si>
  <si>
    <t>No Load</t>
  </si>
  <si>
    <t>I$OUT_25%$=58mA</t>
  </si>
  <si>
    <t>I$OUT_50%$=116mA</t>
  </si>
  <si>
    <t>I$OUT_75%$=174mA</t>
  </si>
  <si>
    <t>I$OUT_100%$=232mA</t>
  </si>
  <si>
    <t>I$OUT_OC$=290mA</t>
  </si>
  <si>
    <r>
      <t>Typical conditions. V</t>
    </r>
    <r>
      <rPr>
        <vertAlign val="subscript"/>
        <sz val="12"/>
        <color rgb="FF000000"/>
        <rFont val="Calibri"/>
        <family val="2"/>
        <scheme val="minor"/>
      </rPr>
      <t>IN</t>
    </r>
    <r>
      <rPr>
        <sz val="12"/>
        <color rgb="FF000000"/>
        <rFont val="Calibri"/>
        <family val="2"/>
        <scheme val="minor"/>
      </rPr>
      <t xml:space="preserve"> = 2.8V to 4.2V. T</t>
    </r>
    <r>
      <rPr>
        <vertAlign val="subscript"/>
        <sz val="12"/>
        <color rgb="FF000000"/>
        <rFont val="Calibri"/>
        <family val="2"/>
        <scheme val="minor"/>
      </rPr>
      <t>A</t>
    </r>
    <r>
      <rPr>
        <sz val="12"/>
        <color rgb="FF000000"/>
        <rFont val="Calibri"/>
        <family val="2"/>
        <scheme val="minor"/>
      </rPr>
      <t xml:space="preserve"> = 25C.</t>
    </r>
  </si>
  <si>
    <t xml:space="preserve">OC 130% = </t>
  </si>
  <si>
    <t>Line Load  V$ANALOG$ = 1.8V MAX77842 SIMO</t>
  </si>
  <si>
    <t xml:space="preserve">Line Load  V$ANALOG$ </t>
  </si>
  <si>
    <t>THESE ARE MANUAL MEASURMENTS</t>
  </si>
  <si>
    <t>VLED =</t>
  </si>
  <si>
    <t xml:space="preserve">Line Load  V$LED$ </t>
  </si>
  <si>
    <t>Automated Measurements</t>
  </si>
  <si>
    <t> Input</t>
  </si>
  <si>
    <r>
      <t> V</t>
    </r>
    <r>
      <rPr>
        <vertAlign val="subscript"/>
        <sz val="11"/>
        <color rgb="FF000000"/>
        <rFont val="Calibri"/>
        <family val="2"/>
        <scheme val="minor"/>
      </rPr>
      <t>DIG</t>
    </r>
    <r>
      <rPr>
        <sz val="11"/>
        <color rgb="FF000000"/>
        <rFont val="Calibri"/>
        <family val="2"/>
        <scheme val="minor"/>
      </rPr>
      <t xml:space="preserve"> = 1.8V</t>
    </r>
  </si>
  <si>
    <r>
      <t>V</t>
    </r>
    <r>
      <rPr>
        <vertAlign val="subscript"/>
        <sz val="11"/>
        <color rgb="FF000000"/>
        <rFont val="Calibri"/>
        <family val="2"/>
        <scheme val="minor"/>
      </rPr>
      <t>IN</t>
    </r>
  </si>
  <si>
    <r>
      <t>I</t>
    </r>
    <r>
      <rPr>
        <vertAlign val="subscript"/>
        <sz val="11"/>
        <color rgb="FF000000"/>
        <rFont val="Calibri"/>
        <family val="2"/>
        <scheme val="minor"/>
      </rPr>
      <t>IN</t>
    </r>
    <r>
      <rPr>
        <sz val="11"/>
        <color rgb="FF000000"/>
        <rFont val="Calibri"/>
        <family val="2"/>
        <scheme val="minor"/>
      </rPr>
      <t xml:space="preserve"> (mA)</t>
    </r>
  </si>
  <si>
    <r>
      <t xml:space="preserve"> V</t>
    </r>
    <r>
      <rPr>
        <vertAlign val="subscript"/>
        <sz val="11"/>
        <color rgb="FF000000"/>
        <rFont val="Calibri"/>
        <family val="2"/>
        <scheme val="minor"/>
      </rPr>
      <t xml:space="preserve">OUT </t>
    </r>
    <r>
      <rPr>
        <sz val="11"/>
        <color rgb="FF000000"/>
        <rFont val="Calibri"/>
        <family val="2"/>
        <scheme val="minor"/>
      </rPr>
      <t>@ I</t>
    </r>
    <r>
      <rPr>
        <vertAlign val="subscript"/>
        <sz val="11"/>
        <color rgb="FF000000"/>
        <rFont val="Calibri"/>
        <family val="2"/>
        <scheme val="minor"/>
      </rPr>
      <t xml:space="preserve">OUT </t>
    </r>
    <r>
      <rPr>
        <vertAlign val="superscript"/>
        <sz val="11"/>
        <color rgb="FF000000"/>
        <rFont val="Calibri"/>
        <family val="2"/>
        <scheme val="minor"/>
      </rPr>
      <t>25%</t>
    </r>
  </si>
  <si>
    <t xml:space="preserve">Eff% </t>
  </si>
  <si>
    <r>
      <t xml:space="preserve"> V</t>
    </r>
    <r>
      <rPr>
        <vertAlign val="subscript"/>
        <sz val="11"/>
        <color rgb="FF000000"/>
        <rFont val="Calibri"/>
        <family val="2"/>
        <scheme val="minor"/>
      </rPr>
      <t>OUT</t>
    </r>
    <r>
      <rPr>
        <sz val="11"/>
        <color rgb="FF000000"/>
        <rFont val="Calibri"/>
        <family val="2"/>
        <scheme val="minor"/>
      </rPr>
      <t xml:space="preserve"> @I</t>
    </r>
    <r>
      <rPr>
        <vertAlign val="subscript"/>
        <sz val="11"/>
        <color rgb="FF000000"/>
        <rFont val="Calibri"/>
        <family val="2"/>
        <scheme val="minor"/>
      </rPr>
      <t>OUT</t>
    </r>
    <r>
      <rPr>
        <vertAlign val="superscript"/>
        <sz val="11"/>
        <color rgb="FF000000"/>
        <rFont val="Calibri"/>
        <family val="2"/>
        <scheme val="minor"/>
      </rPr>
      <t>50%</t>
    </r>
  </si>
  <si>
    <r>
      <t xml:space="preserve"> V</t>
    </r>
    <r>
      <rPr>
        <vertAlign val="subscript"/>
        <sz val="11"/>
        <color rgb="FF000000"/>
        <rFont val="Calibri"/>
        <family val="2"/>
        <scheme val="minor"/>
      </rPr>
      <t>OUT</t>
    </r>
    <r>
      <rPr>
        <sz val="11"/>
        <color rgb="FF000000"/>
        <rFont val="Calibri"/>
        <family val="2"/>
        <scheme val="minor"/>
      </rPr>
      <t xml:space="preserve"> @I</t>
    </r>
    <r>
      <rPr>
        <vertAlign val="subscript"/>
        <sz val="11"/>
        <color rgb="FF000000"/>
        <rFont val="Calibri"/>
        <family val="2"/>
        <scheme val="minor"/>
      </rPr>
      <t>OUT</t>
    </r>
    <r>
      <rPr>
        <vertAlign val="superscript"/>
        <sz val="11"/>
        <color rgb="FF000000"/>
        <rFont val="Calibri"/>
        <family val="2"/>
        <scheme val="minor"/>
      </rPr>
      <t>75%</t>
    </r>
  </si>
  <si>
    <r>
      <t xml:space="preserve"> V</t>
    </r>
    <r>
      <rPr>
        <vertAlign val="subscript"/>
        <sz val="11"/>
        <color rgb="FF000000"/>
        <rFont val="Calibri"/>
        <family val="2"/>
        <scheme val="minor"/>
      </rPr>
      <t>OUT</t>
    </r>
    <r>
      <rPr>
        <sz val="11"/>
        <color rgb="FF000000"/>
        <rFont val="Calibri"/>
        <family val="2"/>
        <scheme val="minor"/>
      </rPr>
      <t xml:space="preserve"> @I</t>
    </r>
    <r>
      <rPr>
        <vertAlign val="subscript"/>
        <sz val="11"/>
        <color rgb="FF000000"/>
        <rFont val="Calibri"/>
        <family val="2"/>
        <scheme val="minor"/>
      </rPr>
      <t>OUT</t>
    </r>
    <r>
      <rPr>
        <vertAlign val="superscript"/>
        <sz val="11"/>
        <color rgb="FF000000"/>
        <rFont val="Calibri"/>
        <family val="2"/>
        <scheme val="minor"/>
      </rPr>
      <t>100%</t>
    </r>
  </si>
  <si>
    <r>
      <t xml:space="preserve"> V</t>
    </r>
    <r>
      <rPr>
        <vertAlign val="subscript"/>
        <sz val="11"/>
        <color rgb="FF000000"/>
        <rFont val="Calibri"/>
        <family val="2"/>
        <scheme val="minor"/>
      </rPr>
      <t>OUT</t>
    </r>
    <r>
      <rPr>
        <sz val="11"/>
        <color rgb="FF000000"/>
        <rFont val="Calibri"/>
        <family val="2"/>
        <scheme val="minor"/>
      </rPr>
      <t xml:space="preserve"> @I</t>
    </r>
    <r>
      <rPr>
        <vertAlign val="subscript"/>
        <sz val="11"/>
        <color rgb="FF000000"/>
        <rFont val="Calibri"/>
        <family val="2"/>
        <scheme val="minor"/>
      </rPr>
      <t>OUT</t>
    </r>
    <r>
      <rPr>
        <vertAlign val="superscript"/>
        <sz val="11"/>
        <color rgb="FF000000"/>
        <rFont val="Calibri"/>
        <family val="2"/>
        <scheme val="minor"/>
      </rPr>
      <t>130%</t>
    </r>
  </si>
  <si>
    <t>V$DIGITAL$ Efficiency vs. Output Current (V$OUT$=1.8V)</t>
  </si>
  <si>
    <t>Output Current (mA)</t>
  </si>
  <si>
    <t>Efficiency (%)</t>
  </si>
  <si>
    <t>V$IN$=5.6V</t>
  </si>
  <si>
    <t>V$IN$=4.2V</t>
  </si>
  <si>
    <t>V$IN$=3.8V</t>
  </si>
  <si>
    <t>V$IN$=2.9V</t>
  </si>
  <si>
    <t>V$IN$=3V</t>
  </si>
  <si>
    <t>Populate table with input current and output voltage at the specified Io.</t>
  </si>
  <si>
    <t>PMIC SBB0 = V$DIGITAL$ = 1.8V - Efficiency Vs. Input Voltage</t>
  </si>
  <si>
    <t>Efficiency(%)</t>
  </si>
  <si>
    <t>I$OUT$=58mA</t>
  </si>
  <si>
    <t>I$OUT$=116mA</t>
  </si>
  <si>
    <t>I$OUT$=174mA</t>
  </si>
  <si>
    <t>I$OUT$=232mA</t>
  </si>
  <si>
    <t>OC=290mA</t>
  </si>
  <si>
    <t>I$OUT$=50mA</t>
  </si>
  <si>
    <t>I$OUT$=100mA</t>
  </si>
  <si>
    <t>I$OUT$=150mA</t>
  </si>
  <si>
    <t>I$OUT$=200mA</t>
  </si>
  <si>
    <t>OC=300mA</t>
  </si>
  <si>
    <t xml:space="preserve">THESE ARE MANUAL MEASURMENTS </t>
  </si>
  <si>
    <t>V$ANA$ Efficiency vs. Output Current (V$OUT$=1.8V)</t>
  </si>
  <si>
    <t>From Vin 0 to Vin 5.6</t>
  </si>
  <si>
    <t>REV _A</t>
  </si>
  <si>
    <r>
      <t>I</t>
    </r>
    <r>
      <rPr>
        <vertAlign val="subscript"/>
        <sz val="11"/>
        <color rgb="FF000000"/>
        <rFont val="Calibri"/>
        <family val="2"/>
        <scheme val="minor"/>
      </rPr>
      <t>IN</t>
    </r>
    <r>
      <rPr>
        <sz val="11"/>
        <color rgb="FF000000"/>
        <rFont val="Calibri"/>
        <family val="2"/>
        <scheme val="minor"/>
      </rPr>
      <t xml:space="preserve"> (A)</t>
    </r>
  </si>
  <si>
    <t>NA</t>
  </si>
  <si>
    <t>V$ANA$ (V$OUT$=1.8V)</t>
  </si>
  <si>
    <t>THESE ARE MANUAL MEASURMENTS FROM THE PLOT EFF VDIG</t>
  </si>
  <si>
    <t>Manual Measurments</t>
  </si>
  <si>
    <t>V$LED$ Efficiency vs. Output Current (V$OUT$=5V)</t>
  </si>
  <si>
    <t>SBB2 - V$LED$ = 5V - Efficiency Vs. Input Voltage</t>
  </si>
  <si>
    <t>I$OUT_100%$= 232mA</t>
  </si>
  <si>
    <t>I$OUT_25%$=50mA</t>
  </si>
  <si>
    <t>I$OUT_50%$=100mA</t>
  </si>
  <si>
    <t>I$OUT_75%$=150mA</t>
  </si>
  <si>
    <t>I$OUT_100%$= 200mA</t>
  </si>
  <si>
    <t>I$OUT_OC$=300mA</t>
  </si>
  <si>
    <t>These graphs were  generated with the "TOC Macro" tool</t>
  </si>
  <si>
    <t>https://confluence.maxim-ic.com/display/~Christopher.Sibley/TOC+Macros</t>
  </si>
  <si>
    <t>SBB0/SBB1 (MAX77642)</t>
  </si>
  <si>
    <t>Vin (V)</t>
  </si>
  <si>
    <t>Vmin (mV)</t>
  </si>
  <si>
    <t>Vmax (mV)</t>
  </si>
  <si>
    <t>PARD (mV pk-pk)</t>
  </si>
  <si>
    <t>2.9V</t>
  </si>
  <si>
    <t>3.8V</t>
  </si>
  <si>
    <t>5.6V</t>
  </si>
  <si>
    <t>SBB2 (MAX77642)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</si>
</sst>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1"/>
      <color indexed="10"/>
      <name val="Calibri"/>
      <family val="2"/>
      <scheme val="minor"/>
    </font>
    <font>
      <sz val="11"/>
      <color indexed="12"/>
      <name val="Calibri"/>
      <family val="2"/>
      <scheme val="minor"/>
    </font>
    <font>
      <sz val="9"/>
      <color indexed="81"/>
      <name val="Tahoma"/>
      <family val="2"/>
    </font>
    <font>
      <sz val="11"/>
      <color indexed="11"/>
      <name val="Calibri"/>
      <family val="2"/>
      <scheme val="minor"/>
    </font>
    <font>
      <sz val="11"/>
      <color indexed="52"/>
      <name val="Calibri"/>
      <family val="2"/>
      <scheme val="minor"/>
    </font>
    <font>
      <sz val="11"/>
      <color indexed="14"/>
      <name val="Calibri"/>
      <family val="2"/>
      <scheme val="minor"/>
    </font>
    <font>
      <sz val="11"/>
      <color rgb="FF000000"/>
      <name val="Calibri"/>
      <family val="2"/>
      <scheme val="minor"/>
    </font>
    <font>
      <vertAlign val="superscript"/>
      <sz val="11"/>
      <color rgb="FF000000"/>
      <name val="Calibri"/>
      <family val="2"/>
      <scheme val="minor"/>
    </font>
    <font>
      <vertAlign val="subscript"/>
      <sz val="11"/>
      <color rgb="FF000000"/>
      <name val="Calibri"/>
      <family val="2"/>
      <scheme val="minor"/>
    </font>
    <font>
      <sz val="12"/>
      <color rgb="FF000000"/>
      <name val="Calibri"/>
      <family val="2"/>
      <scheme val="minor"/>
    </font>
    <font>
      <vertAlign val="subscript"/>
      <sz val="12"/>
      <color rgb="FF000000"/>
      <name val="Calibri"/>
      <family val="2"/>
      <scheme val="minor"/>
    </font>
    <font>
      <sz val="16"/>
      <color rgb="FFFF0000"/>
      <name val="Calibri"/>
      <family val="2"/>
      <scheme val="minor"/>
    </font>
    <font>
      <sz val="11"/>
      <color rgb="FFFF0000"/>
      <name val="Calibri"/>
      <family val="2"/>
      <scheme val="minor"/>
    </font>
    <font>
      <sz val="11"/>
      <color rgb="FF0000FF"/>
      <name val="Calibri"/>
      <family val="2"/>
      <scheme val="minor"/>
    </font>
    <font>
      <sz val="11"/>
      <color rgb="FF00FF00"/>
      <name val="Calibri"/>
      <family val="2"/>
      <scheme val="minor"/>
    </font>
    <font>
      <sz val="11"/>
      <color rgb="FFFF9933"/>
      <name val="Calibri"/>
      <family val="2"/>
      <scheme val="minor"/>
    </font>
    <font>
      <b/>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0" fillId="0" borderId="0" xfId="0" applyAlignment="1">
      <alignment wrapText="1"/>
    </xf>
    <xf numFmtId="0" fontId="0" fillId="0" borderId="0" xfId="0" applyAlignment="1">
      <alignment horizontal="center" vertical="center" wrapText="1"/>
    </xf>
    <xf numFmtId="2" fontId="0" fillId="0" borderId="0" xfId="0" applyNumberFormat="1" applyAlignment="1">
      <alignment horizontal="center" vertical="center"/>
    </xf>
    <xf numFmtId="10" fontId="1" fillId="0" borderId="0" xfId="1"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2" fontId="2" fillId="0" borderId="0" xfId="0" applyNumberFormat="1" applyFont="1" applyAlignment="1">
      <alignment horizontal="center" vertical="center"/>
    </xf>
    <xf numFmtId="10" fontId="2" fillId="0" borderId="0" xfId="1" applyNumberFormat="1" applyFont="1" applyAlignment="1">
      <alignment horizontal="center" vertical="center"/>
    </xf>
    <xf numFmtId="0" fontId="5" fillId="0" borderId="0" xfId="0" applyFont="1" applyAlignment="1">
      <alignment horizontal="center" vertical="center" wrapText="1"/>
    </xf>
    <xf numFmtId="2" fontId="5" fillId="0" borderId="0" xfId="0" applyNumberFormat="1" applyFont="1" applyAlignment="1">
      <alignment horizontal="center" vertical="center"/>
    </xf>
    <xf numFmtId="10" fontId="5" fillId="0" borderId="0" xfId="1"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0" xfId="0" applyFont="1" applyAlignment="1">
      <alignment vertical="center"/>
    </xf>
    <xf numFmtId="164" fontId="0" fillId="0" borderId="0" xfId="0" applyNumberFormat="1" applyAlignment="1">
      <alignment horizontal="center" vertical="center"/>
    </xf>
    <xf numFmtId="164" fontId="1" fillId="0" borderId="0" xfId="1" applyNumberFormat="1" applyFont="1" applyAlignment="1">
      <alignment horizontal="center" vertical="center"/>
    </xf>
    <xf numFmtId="164" fontId="2" fillId="0" borderId="0" xfId="0" applyNumberFormat="1" applyFont="1" applyAlignment="1">
      <alignment horizontal="center" vertical="center"/>
    </xf>
    <xf numFmtId="164" fontId="2" fillId="0" borderId="0" xfId="1" applyNumberFormat="1"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horizontal="center" vertical="center"/>
    </xf>
    <xf numFmtId="164" fontId="3" fillId="0" borderId="0" xfId="1" applyNumberFormat="1" applyFont="1" applyAlignment="1">
      <alignment horizontal="center" vertical="center"/>
    </xf>
    <xf numFmtId="2" fontId="5" fillId="0" borderId="0" xfId="1" applyNumberFormat="1" applyFont="1" applyAlignment="1">
      <alignment horizontal="center" vertical="center"/>
    </xf>
    <xf numFmtId="2" fontId="7" fillId="0" borderId="0" xfId="0" applyNumberFormat="1" applyFont="1" applyAlignment="1">
      <alignment horizontal="center" vertical="center"/>
    </xf>
    <xf numFmtId="2" fontId="6" fillId="0" borderId="0" xfId="0" applyNumberFormat="1" applyFont="1" applyAlignment="1">
      <alignment horizontal="center" vertical="center"/>
    </xf>
    <xf numFmtId="2" fontId="1" fillId="0" borderId="0" xfId="1" applyNumberFormat="1" applyFont="1" applyAlignment="1">
      <alignment horizontal="center" vertical="center"/>
    </xf>
    <xf numFmtId="0" fontId="0" fillId="0" borderId="0" xfId="0" applyBorder="1"/>
    <xf numFmtId="2" fontId="2" fillId="0" borderId="0" xfId="1" applyNumberFormat="1" applyFont="1" applyAlignment="1">
      <alignment horizontal="center" vertical="center"/>
    </xf>
    <xf numFmtId="0" fontId="8" fillId="0" borderId="1" xfId="0" applyFont="1" applyBorder="1" applyAlignment="1">
      <alignment vertical="center" wrapText="1"/>
    </xf>
    <xf numFmtId="2" fontId="8" fillId="0" borderId="6" xfId="0" applyNumberFormat="1" applyFont="1" applyBorder="1" applyAlignment="1">
      <alignment horizontal="center" vertical="center" wrapText="1"/>
    </xf>
    <xf numFmtId="2" fontId="0" fillId="0" borderId="6" xfId="0" applyNumberFormat="1" applyBorder="1" applyAlignment="1">
      <alignment horizontal="center"/>
    </xf>
    <xf numFmtId="0" fontId="8" fillId="0" borderId="0" xfId="0" applyFont="1" applyAlignment="1">
      <alignment horizontal="center" vertical="center"/>
    </xf>
    <xf numFmtId="2" fontId="0" fillId="0" borderId="6" xfId="0" applyNumberFormat="1" applyBorder="1" applyAlignment="1">
      <alignment horizontal="center" wrapText="1"/>
    </xf>
    <xf numFmtId="0" fontId="8" fillId="0" borderId="0" xfId="0" applyFont="1" applyAlignment="1">
      <alignment vertical="center" wrapText="1"/>
    </xf>
    <xf numFmtId="0" fontId="0" fillId="0" borderId="7" xfId="0" applyBorder="1"/>
    <xf numFmtId="0" fontId="0" fillId="0" borderId="8" xfId="0"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0" fontId="13" fillId="0" borderId="0" xfId="0" applyFont="1"/>
    <xf numFmtId="2" fontId="8" fillId="0" borderId="0" xfId="0" applyNumberFormat="1" applyFont="1" applyAlignment="1">
      <alignment horizontal="center" vertical="center" wrapText="1"/>
    </xf>
    <xf numFmtId="2" fontId="0" fillId="0" borderId="0" xfId="0" applyNumberFormat="1" applyAlignment="1">
      <alignment horizontal="center"/>
    </xf>
    <xf numFmtId="2" fontId="8" fillId="0" borderId="0" xfId="0" applyNumberFormat="1" applyFont="1" applyAlignment="1">
      <alignment horizontal="center" vertical="center"/>
    </xf>
    <xf numFmtId="2" fontId="2"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2" fontId="0" fillId="0" borderId="0" xfId="0" applyNumberFormat="1" applyAlignment="1">
      <alignment horizontal="center" wrapText="1"/>
    </xf>
    <xf numFmtId="2" fontId="8" fillId="2" borderId="6" xfId="0" applyNumberFormat="1" applyFont="1" applyFill="1" applyBorder="1" applyAlignment="1">
      <alignment horizontal="center" vertical="center" wrapText="1"/>
    </xf>
    <xf numFmtId="0" fontId="0" fillId="2" borderId="0" xfId="0" applyFill="1"/>
    <xf numFmtId="0" fontId="0" fillId="0" borderId="11" xfId="0" applyBorder="1"/>
    <xf numFmtId="0" fontId="0" fillId="0" borderId="5" xfId="0" applyBorder="1"/>
    <xf numFmtId="0" fontId="0" fillId="0" borderId="13" xfId="0" applyBorder="1"/>
    <xf numFmtId="0" fontId="0" fillId="0" borderId="15" xfId="0" applyBorder="1"/>
    <xf numFmtId="0" fontId="0" fillId="0" borderId="16" xfId="0" applyBorder="1"/>
    <xf numFmtId="0" fontId="0" fillId="0" borderId="0" xfId="0" applyAlignment="1">
      <alignment vertic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5" xfId="0" applyBorder="1" applyAlignment="1">
      <alignment vertical="center"/>
    </xf>
    <xf numFmtId="0" fontId="0" fillId="0" borderId="12" xfId="0" applyBorder="1" applyAlignment="1">
      <alignment vertical="center"/>
    </xf>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applyBorder="1" applyAlignment="1">
      <alignment vertical="center"/>
    </xf>
    <xf numFmtId="0" fontId="8" fillId="0" borderId="0" xfId="0" applyFont="1" applyBorder="1" applyAlignment="1">
      <alignment vertical="center" wrapText="1"/>
    </xf>
    <xf numFmtId="2" fontId="8" fillId="0" borderId="0" xfId="0" applyNumberFormat="1" applyFont="1" applyBorder="1" applyAlignment="1">
      <alignment horizontal="center" vertical="center" wrapText="1"/>
    </xf>
    <xf numFmtId="2" fontId="0" fillId="0" borderId="0" xfId="0" applyNumberFormat="1" applyBorder="1" applyAlignment="1">
      <alignment horizontal="center"/>
    </xf>
    <xf numFmtId="2" fontId="0" fillId="0" borderId="0" xfId="0" applyNumberFormat="1" applyBorder="1" applyAlignment="1">
      <alignment horizontal="center" wrapText="1"/>
    </xf>
    <xf numFmtId="2" fontId="8" fillId="2" borderId="0" xfId="0" applyNumberFormat="1" applyFont="1" applyFill="1" applyBorder="1" applyAlignment="1">
      <alignment horizontal="center" vertical="center" wrapText="1"/>
    </xf>
    <xf numFmtId="0" fontId="0" fillId="2" borderId="0" xfId="0" applyFill="1" applyBorder="1"/>
    <xf numFmtId="2" fontId="16" fillId="0" borderId="0" xfId="0" applyNumberFormat="1" applyFont="1" applyAlignment="1">
      <alignment horizontal="center" vertical="center"/>
    </xf>
    <xf numFmtId="0" fontId="0" fillId="0" borderId="0" xfId="0" applyAlignment="1"/>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16" fillId="0" borderId="0" xfId="0" applyFont="1" applyAlignment="1">
      <alignment vertical="center" wrapText="1"/>
    </xf>
    <xf numFmtId="0" fontId="16" fillId="0" borderId="0" xfId="0" applyFont="1" applyAlignment="1"/>
    <xf numFmtId="0" fontId="16" fillId="2" borderId="0" xfId="0" applyFont="1" applyFill="1" applyAlignment="1"/>
    <xf numFmtId="0" fontId="15" fillId="0" borderId="0" xfId="0" applyFont="1" applyAlignment="1"/>
    <xf numFmtId="0" fontId="14" fillId="0" borderId="0" xfId="0" applyFont="1" applyAlignment="1"/>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xf>
    <xf numFmtId="0" fontId="18" fillId="0" borderId="0" xfId="0" applyFont="1"/>
    <xf numFmtId="0" fontId="0" fillId="0" borderId="14" xfId="0" applyBorder="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xf>
  </cellXfs>
  <cellStyles count="2">
    <cellStyle name="Normal" xfId="0" builtinId="0"/>
    <cellStyle name="Percent" xfId="1" builtinId="5"/>
  </cellStyles>
  <dxfs count="1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mruColors>
      <color rgb="FFFF0000"/>
      <color rgb="FF0000FF"/>
      <color rgb="FF00FF00"/>
      <color rgb="FFFF993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Cookbook SIMO PIMIC MAX77642 Power Up Sequencing Thresholds </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'Seq Pwr Up'!$A$37:$A$63</c:f>
              <c:numCache>
                <c:formatCode>0.00</c:formatCode>
                <c:ptCount val="27"/>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2.5</c:v>
                </c:pt>
                <c:pt idx="14">
                  <c:v>2.6</c:v>
                </c:pt>
                <c:pt idx="15">
                  <c:v>2.7</c:v>
                </c:pt>
                <c:pt idx="16">
                  <c:v>2.8</c:v>
                </c:pt>
                <c:pt idx="17">
                  <c:v>2.9</c:v>
                </c:pt>
                <c:pt idx="18">
                  <c:v>3</c:v>
                </c:pt>
                <c:pt idx="19">
                  <c:v>3.2</c:v>
                </c:pt>
                <c:pt idx="20">
                  <c:v>3.4</c:v>
                </c:pt>
                <c:pt idx="21">
                  <c:v>3.6</c:v>
                </c:pt>
                <c:pt idx="22">
                  <c:v>3.8</c:v>
                </c:pt>
                <c:pt idx="23">
                  <c:v>4</c:v>
                </c:pt>
                <c:pt idx="24">
                  <c:v>4.2</c:v>
                </c:pt>
                <c:pt idx="25">
                  <c:v>4.7</c:v>
                </c:pt>
                <c:pt idx="26">
                  <c:v>5.5</c:v>
                </c:pt>
              </c:numCache>
            </c:numRef>
          </c:xVal>
          <c:yVal>
            <c:numRef>
              <c:f>'Seq Pwr Up'!$B$37:$B$63</c:f>
              <c:numCache>
                <c:formatCode>0.0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1.84</c:v>
                </c:pt>
                <c:pt idx="18">
                  <c:v>1.8391999999999999</c:v>
                </c:pt>
                <c:pt idx="19">
                  <c:v>1.8381000000000001</c:v>
                </c:pt>
                <c:pt idx="20">
                  <c:v>1.8359000000000001</c:v>
                </c:pt>
                <c:pt idx="21">
                  <c:v>1.8321000000000001</c:v>
                </c:pt>
                <c:pt idx="22">
                  <c:v>1.8349</c:v>
                </c:pt>
                <c:pt idx="23">
                  <c:v>1.8337000000000001</c:v>
                </c:pt>
                <c:pt idx="24">
                  <c:v>1.8334999999999999</c:v>
                </c:pt>
                <c:pt idx="25" formatCode="0.00">
                  <c:v>1.8366</c:v>
                </c:pt>
                <c:pt idx="26" formatCode="0.00">
                  <c:v>1.8346</c:v>
                </c:pt>
              </c:numCache>
            </c:numRef>
          </c:yVal>
          <c:smooth val="1"/>
          <c:extLst>
            <c:ext xmlns:c16="http://schemas.microsoft.com/office/drawing/2014/chart" uri="{C3380CC4-5D6E-409C-BE32-E72D297353CC}">
              <c16:uniqueId val="{00000000-9DA2-4DEB-8B7C-B53409168175}"/>
            </c:ext>
          </c:extLst>
        </c:ser>
        <c:ser>
          <c:idx val="1"/>
          <c:order val="1"/>
          <c:spPr>
            <a:ln w="25400">
              <a:solidFill>
                <a:srgbClr val="FF0000"/>
              </a:solidFill>
              <a:prstDash val="solid"/>
            </a:ln>
          </c:spPr>
          <c:marker>
            <c:symbol val="none"/>
          </c:marker>
          <c:xVal>
            <c:numRef>
              <c:f>'Seq Pwr Up'!$C$37:$C$63</c:f>
              <c:numCache>
                <c:formatCode>0.00</c:formatCode>
                <c:ptCount val="27"/>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2.5</c:v>
                </c:pt>
                <c:pt idx="14">
                  <c:v>2.6</c:v>
                </c:pt>
                <c:pt idx="15">
                  <c:v>2.7</c:v>
                </c:pt>
                <c:pt idx="16">
                  <c:v>2.8</c:v>
                </c:pt>
                <c:pt idx="17">
                  <c:v>2.9</c:v>
                </c:pt>
                <c:pt idx="18">
                  <c:v>3</c:v>
                </c:pt>
                <c:pt idx="19">
                  <c:v>3.2</c:v>
                </c:pt>
                <c:pt idx="20">
                  <c:v>3.4</c:v>
                </c:pt>
                <c:pt idx="21">
                  <c:v>3.6</c:v>
                </c:pt>
                <c:pt idx="22">
                  <c:v>3.8</c:v>
                </c:pt>
                <c:pt idx="23">
                  <c:v>4</c:v>
                </c:pt>
                <c:pt idx="24">
                  <c:v>4.2</c:v>
                </c:pt>
                <c:pt idx="25" formatCode="General">
                  <c:v>4.7</c:v>
                </c:pt>
                <c:pt idx="26" formatCode="General">
                  <c:v>5.5</c:v>
                </c:pt>
              </c:numCache>
            </c:numRef>
          </c:xVal>
          <c:yVal>
            <c:numRef>
              <c:f>'Seq Pwr Up'!$D$37:$D$63</c:f>
              <c:numCache>
                <c:formatCode>0.0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1.8204</c:v>
                </c:pt>
                <c:pt idx="18">
                  <c:v>1.8204</c:v>
                </c:pt>
                <c:pt idx="19">
                  <c:v>1.8217000000000001</c:v>
                </c:pt>
                <c:pt idx="20">
                  <c:v>1.8201000000000001</c:v>
                </c:pt>
                <c:pt idx="21">
                  <c:v>1.8217000000000001</c:v>
                </c:pt>
                <c:pt idx="22">
                  <c:v>1.821</c:v>
                </c:pt>
                <c:pt idx="23">
                  <c:v>1.8189</c:v>
                </c:pt>
                <c:pt idx="24">
                  <c:v>1.8188</c:v>
                </c:pt>
                <c:pt idx="25" formatCode="General">
                  <c:v>1.8201000000000001</c:v>
                </c:pt>
                <c:pt idx="26" formatCode="General">
                  <c:v>1.8202</c:v>
                </c:pt>
              </c:numCache>
            </c:numRef>
          </c:yVal>
          <c:smooth val="1"/>
          <c:extLst>
            <c:ext xmlns:c16="http://schemas.microsoft.com/office/drawing/2014/chart" uri="{C3380CC4-5D6E-409C-BE32-E72D297353CC}">
              <c16:uniqueId val="{00000001-5982-41AE-85B5-81745FF45DA3}"/>
            </c:ext>
          </c:extLst>
        </c:ser>
        <c:ser>
          <c:idx val="2"/>
          <c:order val="2"/>
          <c:spPr>
            <a:ln w="25400">
              <a:solidFill>
                <a:srgbClr val="0000FF"/>
              </a:solidFill>
              <a:prstDash val="solid"/>
            </a:ln>
          </c:spPr>
          <c:marker>
            <c:symbol val="none"/>
          </c:marker>
          <c:xVal>
            <c:numRef>
              <c:f>'Seq Pwr Up'!$E$37:$E$63</c:f>
              <c:numCache>
                <c:formatCode>0.00</c:formatCode>
                <c:ptCount val="27"/>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2.5</c:v>
                </c:pt>
                <c:pt idx="14">
                  <c:v>2.6</c:v>
                </c:pt>
                <c:pt idx="15">
                  <c:v>2.7</c:v>
                </c:pt>
                <c:pt idx="16">
                  <c:v>2.8</c:v>
                </c:pt>
                <c:pt idx="17">
                  <c:v>2.9</c:v>
                </c:pt>
                <c:pt idx="18">
                  <c:v>3</c:v>
                </c:pt>
                <c:pt idx="19">
                  <c:v>3.2</c:v>
                </c:pt>
                <c:pt idx="20">
                  <c:v>3.4</c:v>
                </c:pt>
                <c:pt idx="21">
                  <c:v>3.6</c:v>
                </c:pt>
                <c:pt idx="22">
                  <c:v>3.8</c:v>
                </c:pt>
                <c:pt idx="23">
                  <c:v>4</c:v>
                </c:pt>
                <c:pt idx="24">
                  <c:v>4.2</c:v>
                </c:pt>
                <c:pt idx="25" formatCode="General">
                  <c:v>4.7</c:v>
                </c:pt>
                <c:pt idx="26" formatCode="General">
                  <c:v>5.6</c:v>
                </c:pt>
              </c:numCache>
            </c:numRef>
          </c:xVal>
          <c:yVal>
            <c:numRef>
              <c:f>'Seq Pwr Up'!$F$37:$F$63</c:f>
              <c:numCache>
                <c:formatCode>0.0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5.0826000000000002</c:v>
                </c:pt>
                <c:pt idx="18">
                  <c:v>5.0845000000000002</c:v>
                </c:pt>
                <c:pt idx="19">
                  <c:v>5.0869999999999997</c:v>
                </c:pt>
                <c:pt idx="20">
                  <c:v>5.0834000000000001</c:v>
                </c:pt>
                <c:pt idx="21">
                  <c:v>5.0907999999999998</c:v>
                </c:pt>
                <c:pt idx="22">
                  <c:v>5.1032000000000002</c:v>
                </c:pt>
                <c:pt idx="23">
                  <c:v>5.0914999999999999</c:v>
                </c:pt>
                <c:pt idx="24">
                  <c:v>5.0838000000000001</c:v>
                </c:pt>
                <c:pt idx="25" formatCode="General">
                  <c:v>5.0818000000000003</c:v>
                </c:pt>
                <c:pt idx="26" formatCode="General">
                  <c:v>5.0789</c:v>
                </c:pt>
              </c:numCache>
            </c:numRef>
          </c:yVal>
          <c:smooth val="1"/>
          <c:extLst>
            <c:ext xmlns:c16="http://schemas.microsoft.com/office/drawing/2014/chart" uri="{C3380CC4-5D6E-409C-BE32-E72D297353CC}">
              <c16:uniqueId val="{00000002-5982-41AE-85B5-81745FF45DA3}"/>
            </c:ext>
          </c:extLst>
        </c:ser>
        <c:dLbls>
          <c:showLegendKey val="0"/>
          <c:showVal val="0"/>
          <c:showCatName val="0"/>
          <c:showSerName val="0"/>
          <c:showPercent val="0"/>
          <c:showBubbleSize val="0"/>
        </c:dLbls>
        <c:axId val="464879135"/>
        <c:axId val="337423119"/>
      </c:scatterChart>
      <c:valAx>
        <c:axId val="464879135"/>
        <c:scaling>
          <c:orientation val="minMax"/>
          <c:max val="5.6"/>
          <c:min val="2"/>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337423119"/>
        <c:crossesAt val="-200"/>
        <c:crossBetween val="midCat"/>
      </c:valAx>
      <c:valAx>
        <c:axId val="337423119"/>
        <c:scaling>
          <c:orientation val="minMax"/>
          <c:max val="5.5"/>
          <c:min val="0"/>
        </c:scaling>
        <c:delete val="0"/>
        <c:axPos val="l"/>
        <c:majorGridlines/>
        <c:title>
          <c:tx>
            <c:rich>
              <a:bodyPr/>
              <a:lstStyle/>
              <a:p>
                <a:pPr>
                  <a:defRPr/>
                </a:pPr>
                <a:r>
                  <a:rPr lang="en-US"/>
                  <a:t>Output Voltge (V)</a:t>
                </a:r>
              </a:p>
            </c:rich>
          </c:tx>
          <c:overlay val="0"/>
        </c:title>
        <c:numFmt formatCode="0.0" sourceLinked="1"/>
        <c:majorTickMark val="out"/>
        <c:minorTickMark val="none"/>
        <c:tickLblPos val="nextTo"/>
        <c:crossAx val="464879135"/>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DIGITAL</a:t>
            </a:r>
            <a:r>
              <a:rPr lang="en-US"/>
              <a:t> Efficiency vs. Output Current (V</a:t>
            </a:r>
            <a:r>
              <a:rPr lang="en-US" baseline="-15000"/>
              <a:t>OUT</a:t>
            </a:r>
            <a:r>
              <a:rPr lang="en-US"/>
              <a:t>=1.8V)</a:t>
            </a:r>
          </a:p>
        </c:rich>
      </c:tx>
      <c:overlay val="0"/>
    </c:title>
    <c:autoTitleDeleted val="0"/>
    <c:plotArea>
      <c:layout/>
      <c:scatterChart>
        <c:scatterStyle val="smoothMarker"/>
        <c:varyColors val="0"/>
        <c:ser>
          <c:idx val="1"/>
          <c:order val="0"/>
          <c:spPr>
            <a:ln w="25400">
              <a:solidFill>
                <a:srgbClr val="FF0000"/>
              </a:solidFill>
              <a:prstDash val="solid"/>
            </a:ln>
          </c:spPr>
          <c:marker>
            <c:symbol val="none"/>
          </c:marker>
          <c:xVal>
            <c:numRef>
              <c:f>'Efficiency VDIG - Automated Log'!$C$37:$C$65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'Efficiency VDIG - Automated Log'!$D$37:$D$65</c:f>
              <c:numCache>
                <c:formatCode>General</c:formatCode>
                <c:ptCount val="29"/>
                <c:pt idx="0">
                  <c:v>96.05</c:v>
                </c:pt>
                <c:pt idx="1">
                  <c:v>94.09</c:v>
                </c:pt>
                <c:pt idx="2">
                  <c:v>95.41</c:v>
                </c:pt>
                <c:pt idx="3">
                  <c:v>94.54</c:v>
                </c:pt>
                <c:pt idx="4">
                  <c:v>93.91</c:v>
                </c:pt>
                <c:pt idx="5">
                  <c:v>90.29</c:v>
                </c:pt>
                <c:pt idx="6">
                  <c:v>90.64</c:v>
                </c:pt>
                <c:pt idx="7">
                  <c:v>91.05</c:v>
                </c:pt>
                <c:pt idx="8">
                  <c:v>91.24</c:v>
                </c:pt>
                <c:pt idx="9">
                  <c:v>90.93</c:v>
                </c:pt>
                <c:pt idx="10">
                  <c:v>91.68</c:v>
                </c:pt>
                <c:pt idx="11">
                  <c:v>91.8</c:v>
                </c:pt>
                <c:pt idx="12">
                  <c:v>92.03</c:v>
                </c:pt>
                <c:pt idx="13">
                  <c:v>91.69</c:v>
                </c:pt>
                <c:pt idx="14">
                  <c:v>92.29</c:v>
                </c:pt>
                <c:pt idx="15">
                  <c:v>92.35</c:v>
                </c:pt>
                <c:pt idx="16">
                  <c:v>91.94</c:v>
                </c:pt>
                <c:pt idx="17">
                  <c:v>92.02</c:v>
                </c:pt>
                <c:pt idx="18">
                  <c:v>92.09</c:v>
                </c:pt>
                <c:pt idx="19">
                  <c:v>92.59</c:v>
                </c:pt>
                <c:pt idx="20">
                  <c:v>92.54</c:v>
                </c:pt>
                <c:pt idx="21">
                  <c:v>92.65</c:v>
                </c:pt>
                <c:pt idx="22">
                  <c:v>92.26</c:v>
                </c:pt>
                <c:pt idx="23">
                  <c:v>92.3</c:v>
                </c:pt>
                <c:pt idx="24">
                  <c:v>90.84</c:v>
                </c:pt>
                <c:pt idx="25">
                  <c:v>90.24</c:v>
                </c:pt>
                <c:pt idx="26">
                  <c:v>87.44</c:v>
                </c:pt>
                <c:pt idx="27">
                  <c:v>83.35</c:v>
                </c:pt>
                <c:pt idx="28">
                  <c:v>53.22</c:v>
                </c:pt>
              </c:numCache>
            </c:numRef>
          </c:yVal>
          <c:smooth val="1"/>
          <c:extLst>
            <c:ext xmlns:c16="http://schemas.microsoft.com/office/drawing/2014/chart" uri="{C3380CC4-5D6E-409C-BE32-E72D297353CC}">
              <c16:uniqueId val="{00000001-6159-4813-B2BD-9764CA73454F}"/>
            </c:ext>
          </c:extLst>
        </c:ser>
        <c:ser>
          <c:idx val="2"/>
          <c:order val="1"/>
          <c:spPr>
            <a:ln w="25400">
              <a:solidFill>
                <a:srgbClr val="0000FF"/>
              </a:solidFill>
              <a:prstDash val="solid"/>
            </a:ln>
          </c:spPr>
          <c:marker>
            <c:symbol val="none"/>
          </c:marker>
          <c:xVal>
            <c:numRef>
              <c:f>'Efficiency VDIG - Automated Log'!$E$37:$E$65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'Efficiency VDIG - Automated Log'!$F$37:$F$65</c:f>
              <c:numCache>
                <c:formatCode>General</c:formatCode>
                <c:ptCount val="29"/>
                <c:pt idx="0">
                  <c:v>96.28</c:v>
                </c:pt>
                <c:pt idx="1">
                  <c:v>95.88</c:v>
                </c:pt>
                <c:pt idx="2">
                  <c:v>87.21</c:v>
                </c:pt>
                <c:pt idx="3">
                  <c:v>94.68</c:v>
                </c:pt>
                <c:pt idx="4">
                  <c:v>94.45</c:v>
                </c:pt>
                <c:pt idx="5">
                  <c:v>90.87</c:v>
                </c:pt>
                <c:pt idx="6">
                  <c:v>91.21</c:v>
                </c:pt>
                <c:pt idx="7">
                  <c:v>91.59</c:v>
                </c:pt>
                <c:pt idx="8">
                  <c:v>91.96</c:v>
                </c:pt>
                <c:pt idx="9">
                  <c:v>92.23</c:v>
                </c:pt>
                <c:pt idx="10">
                  <c:v>92.11</c:v>
                </c:pt>
                <c:pt idx="11">
                  <c:v>92.56</c:v>
                </c:pt>
                <c:pt idx="12">
                  <c:v>92.73</c:v>
                </c:pt>
                <c:pt idx="13">
                  <c:v>93.03</c:v>
                </c:pt>
                <c:pt idx="14">
                  <c:v>92.91</c:v>
                </c:pt>
                <c:pt idx="15">
                  <c:v>92.61</c:v>
                </c:pt>
                <c:pt idx="16">
                  <c:v>93.15</c:v>
                </c:pt>
                <c:pt idx="17">
                  <c:v>93.28</c:v>
                </c:pt>
                <c:pt idx="18">
                  <c:v>93.3</c:v>
                </c:pt>
                <c:pt idx="19">
                  <c:v>93.32</c:v>
                </c:pt>
                <c:pt idx="20">
                  <c:v>93.29</c:v>
                </c:pt>
                <c:pt idx="21">
                  <c:v>93.43</c:v>
                </c:pt>
                <c:pt idx="22">
                  <c:v>93.17</c:v>
                </c:pt>
                <c:pt idx="23">
                  <c:v>91.61</c:v>
                </c:pt>
                <c:pt idx="24">
                  <c:v>90.88</c:v>
                </c:pt>
                <c:pt idx="25">
                  <c:v>89.31</c:v>
                </c:pt>
                <c:pt idx="26">
                  <c:v>85.73</c:v>
                </c:pt>
                <c:pt idx="27">
                  <c:v>78.040000000000006</c:v>
                </c:pt>
                <c:pt idx="28">
                  <c:v>51.54</c:v>
                </c:pt>
              </c:numCache>
            </c:numRef>
          </c:yVal>
          <c:smooth val="1"/>
          <c:extLst>
            <c:ext xmlns:c16="http://schemas.microsoft.com/office/drawing/2014/chart" uri="{C3380CC4-5D6E-409C-BE32-E72D297353CC}">
              <c16:uniqueId val="{00000002-6159-4813-B2BD-9764CA73454F}"/>
            </c:ext>
          </c:extLst>
        </c:ser>
        <c:ser>
          <c:idx val="3"/>
          <c:order val="2"/>
          <c:spPr>
            <a:ln w="25400">
              <a:solidFill>
                <a:srgbClr val="00FF00"/>
              </a:solidFill>
              <a:prstDash val="solid"/>
            </a:ln>
          </c:spPr>
          <c:marker>
            <c:symbol val="none"/>
          </c:marker>
          <c:xVal>
            <c:numRef>
              <c:f>'Efficiency VDIG - Automated Log'!$G$37:$G$65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'Efficiency VDIG - Automated Log'!$H$37:$H$65</c:f>
              <c:numCache>
                <c:formatCode>General</c:formatCode>
                <c:ptCount val="29"/>
                <c:pt idx="0">
                  <c:v>95.51</c:v>
                </c:pt>
                <c:pt idx="1">
                  <c:v>97.38</c:v>
                </c:pt>
                <c:pt idx="2">
                  <c:v>88.96</c:v>
                </c:pt>
                <c:pt idx="3">
                  <c:v>90.49</c:v>
                </c:pt>
                <c:pt idx="4">
                  <c:v>90.66</c:v>
                </c:pt>
                <c:pt idx="5">
                  <c:v>95.75</c:v>
                </c:pt>
                <c:pt idx="6">
                  <c:v>91.66</c:v>
                </c:pt>
                <c:pt idx="7">
                  <c:v>92.11</c:v>
                </c:pt>
                <c:pt idx="8">
                  <c:v>93.07</c:v>
                </c:pt>
                <c:pt idx="9">
                  <c:v>93.27</c:v>
                </c:pt>
                <c:pt idx="10">
                  <c:v>93.53</c:v>
                </c:pt>
                <c:pt idx="11">
                  <c:v>93.07</c:v>
                </c:pt>
                <c:pt idx="12">
                  <c:v>93.3</c:v>
                </c:pt>
                <c:pt idx="13">
                  <c:v>93.4</c:v>
                </c:pt>
                <c:pt idx="14">
                  <c:v>93.94</c:v>
                </c:pt>
                <c:pt idx="15">
                  <c:v>93.7</c:v>
                </c:pt>
                <c:pt idx="16">
                  <c:v>93.62</c:v>
                </c:pt>
                <c:pt idx="17">
                  <c:v>93.83</c:v>
                </c:pt>
                <c:pt idx="18">
                  <c:v>93.96</c:v>
                </c:pt>
                <c:pt idx="19">
                  <c:v>94.39</c:v>
                </c:pt>
                <c:pt idx="20">
                  <c:v>93.98</c:v>
                </c:pt>
                <c:pt idx="21">
                  <c:v>94.22</c:v>
                </c:pt>
                <c:pt idx="22">
                  <c:v>91.95</c:v>
                </c:pt>
                <c:pt idx="23">
                  <c:v>90.26</c:v>
                </c:pt>
                <c:pt idx="24">
                  <c:v>86.29</c:v>
                </c:pt>
                <c:pt idx="25">
                  <c:v>80.45</c:v>
                </c:pt>
                <c:pt idx="26">
                  <c:v>51.85</c:v>
                </c:pt>
                <c:pt idx="27">
                  <c:v>49.52</c:v>
                </c:pt>
                <c:pt idx="28">
                  <c:v>40.21</c:v>
                </c:pt>
              </c:numCache>
            </c:numRef>
          </c:yVal>
          <c:smooth val="1"/>
          <c:extLst>
            <c:ext xmlns:c16="http://schemas.microsoft.com/office/drawing/2014/chart" uri="{C3380CC4-5D6E-409C-BE32-E72D297353CC}">
              <c16:uniqueId val="{00000003-6159-4813-B2BD-9764CA73454F}"/>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40"/>
        </c:scaling>
        <c:delete val="0"/>
        <c:axPos val="b"/>
        <c:minorGridlines/>
        <c:title>
          <c:tx>
            <c:rich>
              <a:bodyPr/>
              <a:lstStyle/>
              <a:p>
                <a:pPr>
                  <a:defRPr/>
                </a:pPr>
                <a:r>
                  <a:rPr lang="en-US"/>
                  <a:t>Output Current (mA)</a:t>
                </a:r>
              </a:p>
            </c:rich>
          </c:tx>
          <c:overlay val="0"/>
        </c:title>
        <c:numFmt formatCode="General" sourceLinked="0"/>
        <c:majorTickMark val="out"/>
        <c:minorTickMark val="none"/>
        <c:tickLblPos val="nextTo"/>
        <c:crossAx val="1352062288"/>
        <c:crossesAt val="-200"/>
        <c:crossBetween val="midCat"/>
      </c:valAx>
      <c:valAx>
        <c:axId val="1352062288"/>
        <c:scaling>
          <c:orientation val="minMax"/>
          <c:max val="100"/>
          <c:min val="75"/>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9.9999999999999995E-8"/>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PMIC SBB0 = V</a:t>
            </a:r>
            <a:r>
              <a:rPr lang="en-US" baseline="-15000"/>
              <a:t>DIGITAL</a:t>
            </a:r>
            <a:r>
              <a:rPr lang="en-US"/>
              <a:t> = 1.8V - Efficiency Vs. Input Voltage</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'Plot Eff VDIG '!$A$37:$A$53</c:f>
              <c:numCache>
                <c:formatCode>0.00</c:formatCode>
                <c:ptCount val="17"/>
                <c:pt idx="0">
                  <c:v>2.7</c:v>
                </c:pt>
                <c:pt idx="1">
                  <c:v>2.8</c:v>
                </c:pt>
                <c:pt idx="2">
                  <c:v>2.9</c:v>
                </c:pt>
                <c:pt idx="3">
                  <c:v>3</c:v>
                </c:pt>
                <c:pt idx="4">
                  <c:v>3.2</c:v>
                </c:pt>
                <c:pt idx="5">
                  <c:v>3.4</c:v>
                </c:pt>
                <c:pt idx="6">
                  <c:v>3.6</c:v>
                </c:pt>
                <c:pt idx="7">
                  <c:v>3.8</c:v>
                </c:pt>
                <c:pt idx="8">
                  <c:v>4</c:v>
                </c:pt>
                <c:pt idx="9">
                  <c:v>4.2</c:v>
                </c:pt>
                <c:pt idx="10">
                  <c:v>4.4000000000000004</c:v>
                </c:pt>
                <c:pt idx="11">
                  <c:v>4.5999999999999996</c:v>
                </c:pt>
                <c:pt idx="12">
                  <c:v>4.8</c:v>
                </c:pt>
                <c:pt idx="13">
                  <c:v>5</c:v>
                </c:pt>
                <c:pt idx="14">
                  <c:v>5.2</c:v>
                </c:pt>
                <c:pt idx="15">
                  <c:v>5.4</c:v>
                </c:pt>
                <c:pt idx="16">
                  <c:v>5.6</c:v>
                </c:pt>
              </c:numCache>
            </c:numRef>
          </c:xVal>
          <c:yVal>
            <c:numRef>
              <c:f>'Plot Eff VDIG '!$B$37:$B$53</c:f>
              <c:numCache>
                <c:formatCode>0.00</c:formatCode>
                <c:ptCount val="17"/>
                <c:pt idx="0">
                  <c:v>80.467417807823409</c:v>
                </c:pt>
                <c:pt idx="1">
                  <c:v>92.267262519586566</c:v>
                </c:pt>
                <c:pt idx="2">
                  <c:v>92.733369167370554</c:v>
                </c:pt>
                <c:pt idx="3">
                  <c:v>92.719730268848508</c:v>
                </c:pt>
                <c:pt idx="4">
                  <c:v>92.45041834521227</c:v>
                </c:pt>
                <c:pt idx="5">
                  <c:v>92.115509808015915</c:v>
                </c:pt>
                <c:pt idx="6">
                  <c:v>91.776644775952377</c:v>
                </c:pt>
                <c:pt idx="7">
                  <c:v>91.396155058304444</c:v>
                </c:pt>
                <c:pt idx="8">
                  <c:v>91.129765955969191</c:v>
                </c:pt>
                <c:pt idx="9">
                  <c:v>90.578866081674562</c:v>
                </c:pt>
                <c:pt idx="10">
                  <c:v>90.240191713282741</c:v>
                </c:pt>
                <c:pt idx="11">
                  <c:v>89.915934720947135</c:v>
                </c:pt>
                <c:pt idx="12">
                  <c:v>89.447795270224233</c:v>
                </c:pt>
                <c:pt idx="13">
                  <c:v>89.069935111751974</c:v>
                </c:pt>
                <c:pt idx="14">
                  <c:v>88.658902661799814</c:v>
                </c:pt>
                <c:pt idx="15">
                  <c:v>88.216205866199061</c:v>
                </c:pt>
                <c:pt idx="16">
                  <c:v>87.692089452603483</c:v>
                </c:pt>
              </c:numCache>
            </c:numRef>
          </c:yVal>
          <c:smooth val="1"/>
          <c:extLst>
            <c:ext xmlns:c16="http://schemas.microsoft.com/office/drawing/2014/chart" uri="{C3380CC4-5D6E-409C-BE32-E72D297353CC}">
              <c16:uniqueId val="{00000000-98E2-4DFB-9B30-95010AE4EB67}"/>
            </c:ext>
          </c:extLst>
        </c:ser>
        <c:ser>
          <c:idx val="1"/>
          <c:order val="1"/>
          <c:spPr>
            <a:ln w="25400">
              <a:solidFill>
                <a:srgbClr val="FF0000"/>
              </a:solidFill>
              <a:prstDash val="solid"/>
            </a:ln>
          </c:spPr>
          <c:marker>
            <c:symbol val="none"/>
          </c:marker>
          <c:xVal>
            <c:numRef>
              <c:f>'Plot Eff VDIG '!$C$37:$C$53</c:f>
              <c:numCache>
                <c:formatCode>0.00</c:formatCode>
                <c:ptCount val="17"/>
                <c:pt idx="0">
                  <c:v>2.7</c:v>
                </c:pt>
                <c:pt idx="1">
                  <c:v>2.8</c:v>
                </c:pt>
                <c:pt idx="2">
                  <c:v>2.9</c:v>
                </c:pt>
                <c:pt idx="3">
                  <c:v>3</c:v>
                </c:pt>
                <c:pt idx="4">
                  <c:v>3.2</c:v>
                </c:pt>
                <c:pt idx="5">
                  <c:v>3.4</c:v>
                </c:pt>
                <c:pt idx="6">
                  <c:v>3.6</c:v>
                </c:pt>
                <c:pt idx="7">
                  <c:v>3.8</c:v>
                </c:pt>
                <c:pt idx="8">
                  <c:v>4</c:v>
                </c:pt>
                <c:pt idx="9">
                  <c:v>4.2</c:v>
                </c:pt>
                <c:pt idx="10">
                  <c:v>4.4000000000000004</c:v>
                </c:pt>
                <c:pt idx="11">
                  <c:v>4.5999999999999996</c:v>
                </c:pt>
                <c:pt idx="12">
                  <c:v>4.8</c:v>
                </c:pt>
                <c:pt idx="13">
                  <c:v>5</c:v>
                </c:pt>
                <c:pt idx="14">
                  <c:v>5.2</c:v>
                </c:pt>
                <c:pt idx="15">
                  <c:v>5.4</c:v>
                </c:pt>
                <c:pt idx="16">
                  <c:v>5.6</c:v>
                </c:pt>
              </c:numCache>
            </c:numRef>
          </c:xVal>
          <c:yVal>
            <c:numRef>
              <c:f>'Plot Eff VDIG '!$D$37:$D$53</c:f>
              <c:numCache>
                <c:formatCode>0.00</c:formatCode>
                <c:ptCount val="17"/>
                <c:pt idx="0">
                  <c:v>80.976585426126704</c:v>
                </c:pt>
                <c:pt idx="1">
                  <c:v>92.426214514370159</c:v>
                </c:pt>
                <c:pt idx="2">
                  <c:v>92.529997447025778</c:v>
                </c:pt>
                <c:pt idx="3">
                  <c:v>92.574171952078927</c:v>
                </c:pt>
                <c:pt idx="4">
                  <c:v>92.213483146067389</c:v>
                </c:pt>
                <c:pt idx="5">
                  <c:v>92.073417654947548</c:v>
                </c:pt>
                <c:pt idx="6">
                  <c:v>91.588796456164232</c:v>
                </c:pt>
                <c:pt idx="7">
                  <c:v>91.442624092483939</c:v>
                </c:pt>
                <c:pt idx="8">
                  <c:v>90.842587787580015</c:v>
                </c:pt>
                <c:pt idx="9">
                  <c:v>90.640328621481217</c:v>
                </c:pt>
                <c:pt idx="10">
                  <c:v>90.055039264771423</c:v>
                </c:pt>
                <c:pt idx="11">
                  <c:v>89.591355874078033</c:v>
                </c:pt>
                <c:pt idx="12">
                  <c:v>89.379168368041391</c:v>
                </c:pt>
                <c:pt idx="13">
                  <c:v>88.708907797225677</c:v>
                </c:pt>
                <c:pt idx="14">
                  <c:v>88.415764939501543</c:v>
                </c:pt>
                <c:pt idx="15">
                  <c:v>87.794850196420555</c:v>
                </c:pt>
                <c:pt idx="16">
                  <c:v>87.208163455025968</c:v>
                </c:pt>
              </c:numCache>
            </c:numRef>
          </c:yVal>
          <c:smooth val="1"/>
          <c:extLst>
            <c:ext xmlns:c16="http://schemas.microsoft.com/office/drawing/2014/chart" uri="{C3380CC4-5D6E-409C-BE32-E72D297353CC}">
              <c16:uniqueId val="{00000001-191D-431A-91D4-531139EBB610}"/>
            </c:ext>
          </c:extLst>
        </c:ser>
        <c:ser>
          <c:idx val="2"/>
          <c:order val="2"/>
          <c:spPr>
            <a:ln w="25400">
              <a:solidFill>
                <a:srgbClr val="0000FF"/>
              </a:solidFill>
              <a:prstDash val="solid"/>
            </a:ln>
          </c:spPr>
          <c:marker>
            <c:symbol val="none"/>
          </c:marker>
          <c:xVal>
            <c:numRef>
              <c:f>'Plot Eff VDIG '!$E$37:$E$54</c:f>
              <c:numCache>
                <c:formatCode>General</c:formatCode>
                <c:ptCount val="18"/>
                <c:pt idx="0">
                  <c:v>2.6</c:v>
                </c:pt>
                <c:pt idx="1">
                  <c:v>2.7</c:v>
                </c:pt>
                <c:pt idx="2">
                  <c:v>2.8</c:v>
                </c:pt>
                <c:pt idx="3">
                  <c:v>2.9</c:v>
                </c:pt>
                <c:pt idx="4">
                  <c:v>3</c:v>
                </c:pt>
                <c:pt idx="5">
                  <c:v>3.2</c:v>
                </c:pt>
                <c:pt idx="6">
                  <c:v>3.4</c:v>
                </c:pt>
                <c:pt idx="7">
                  <c:v>3.6</c:v>
                </c:pt>
                <c:pt idx="8">
                  <c:v>3.8</c:v>
                </c:pt>
                <c:pt idx="9">
                  <c:v>4</c:v>
                </c:pt>
                <c:pt idx="10">
                  <c:v>4.2</c:v>
                </c:pt>
                <c:pt idx="11">
                  <c:v>4.4000000000000004</c:v>
                </c:pt>
                <c:pt idx="12">
                  <c:v>4.5999999999999996</c:v>
                </c:pt>
                <c:pt idx="13">
                  <c:v>4.8</c:v>
                </c:pt>
                <c:pt idx="14">
                  <c:v>5</c:v>
                </c:pt>
                <c:pt idx="15">
                  <c:v>5.2</c:v>
                </c:pt>
                <c:pt idx="16">
                  <c:v>5.4</c:v>
                </c:pt>
                <c:pt idx="17">
                  <c:v>5.6</c:v>
                </c:pt>
              </c:numCache>
            </c:numRef>
          </c:xVal>
          <c:yVal>
            <c:numRef>
              <c:f>'Plot Eff VDIG '!$F$37:$F$54</c:f>
              <c:numCache>
                <c:formatCode>General</c:formatCode>
                <c:ptCount val="18"/>
                <c:pt idx="0">
                  <c:v>85.183071952084475</c:v>
                </c:pt>
                <c:pt idx="1">
                  <c:v>86.648034964913194</c:v>
                </c:pt>
                <c:pt idx="2">
                  <c:v>92.485029587887183</c:v>
                </c:pt>
                <c:pt idx="3">
                  <c:v>92.264102782268353</c:v>
                </c:pt>
                <c:pt idx="4">
                  <c:v>92.084680252986644</c:v>
                </c:pt>
                <c:pt idx="5">
                  <c:v>91.964828763918774</c:v>
                </c:pt>
                <c:pt idx="6">
                  <c:v>91.682512664167845</c:v>
                </c:pt>
                <c:pt idx="7">
                  <c:v>91.318181818181799</c:v>
                </c:pt>
                <c:pt idx="8">
                  <c:v>91.170562941156021</c:v>
                </c:pt>
                <c:pt idx="9">
                  <c:v>90.732441471571917</c:v>
                </c:pt>
                <c:pt idx="10">
                  <c:v>90.295216291119416</c:v>
                </c:pt>
                <c:pt idx="11">
                  <c:v>89.842624410626399</c:v>
                </c:pt>
                <c:pt idx="12">
                  <c:v>89.54928920467151</c:v>
                </c:pt>
                <c:pt idx="13">
                  <c:v>89.060039370078755</c:v>
                </c:pt>
                <c:pt idx="14">
                  <c:v>88.673124032099111</c:v>
                </c:pt>
                <c:pt idx="15">
                  <c:v>88.374783955466754</c:v>
                </c:pt>
                <c:pt idx="16">
                  <c:v>87.867316028183623</c:v>
                </c:pt>
                <c:pt idx="17">
                  <c:v>87.903013392857147</c:v>
                </c:pt>
              </c:numCache>
            </c:numRef>
          </c:yVal>
          <c:smooth val="1"/>
          <c:extLst>
            <c:ext xmlns:c16="http://schemas.microsoft.com/office/drawing/2014/chart" uri="{C3380CC4-5D6E-409C-BE32-E72D297353CC}">
              <c16:uniqueId val="{00000002-191D-431A-91D4-531139EBB610}"/>
            </c:ext>
          </c:extLst>
        </c:ser>
        <c:ser>
          <c:idx val="3"/>
          <c:order val="3"/>
          <c:spPr>
            <a:ln w="25400">
              <a:solidFill>
                <a:srgbClr val="00FF00"/>
              </a:solidFill>
              <a:prstDash val="solid"/>
            </a:ln>
          </c:spPr>
          <c:marker>
            <c:symbol val="none"/>
          </c:marker>
          <c:xVal>
            <c:numRef>
              <c:f>'Plot Eff VDIG '!$G$37:$G$53</c:f>
              <c:numCache>
                <c:formatCode>General</c:formatCode>
                <c:ptCount val="17"/>
                <c:pt idx="0">
                  <c:v>2.7</c:v>
                </c:pt>
                <c:pt idx="1">
                  <c:v>2.8</c:v>
                </c:pt>
                <c:pt idx="2">
                  <c:v>2.9</c:v>
                </c:pt>
                <c:pt idx="3">
                  <c:v>3</c:v>
                </c:pt>
                <c:pt idx="4">
                  <c:v>3.2</c:v>
                </c:pt>
                <c:pt idx="5">
                  <c:v>3.4</c:v>
                </c:pt>
                <c:pt idx="6">
                  <c:v>3.6</c:v>
                </c:pt>
                <c:pt idx="7">
                  <c:v>3.8</c:v>
                </c:pt>
                <c:pt idx="8">
                  <c:v>4</c:v>
                </c:pt>
                <c:pt idx="9">
                  <c:v>4.2</c:v>
                </c:pt>
                <c:pt idx="10">
                  <c:v>4.4000000000000004</c:v>
                </c:pt>
                <c:pt idx="11">
                  <c:v>4.5999999999999996</c:v>
                </c:pt>
                <c:pt idx="12">
                  <c:v>4.8</c:v>
                </c:pt>
                <c:pt idx="13">
                  <c:v>5</c:v>
                </c:pt>
                <c:pt idx="14">
                  <c:v>5.2</c:v>
                </c:pt>
                <c:pt idx="15">
                  <c:v>5.4</c:v>
                </c:pt>
                <c:pt idx="16">
                  <c:v>5.6</c:v>
                </c:pt>
              </c:numCache>
            </c:numRef>
          </c:xVal>
          <c:yVal>
            <c:numRef>
              <c:f>'Plot Eff VDIG '!$H$37:$H$53</c:f>
              <c:numCache>
                <c:formatCode>General</c:formatCode>
                <c:ptCount val="17"/>
                <c:pt idx="0">
                  <c:v>78.612958360389015</c:v>
                </c:pt>
                <c:pt idx="1">
                  <c:v>83.948027521615202</c:v>
                </c:pt>
                <c:pt idx="2">
                  <c:v>88.490629408208505</c:v>
                </c:pt>
                <c:pt idx="3">
                  <c:v>91.197957949889158</c:v>
                </c:pt>
                <c:pt idx="4">
                  <c:v>91.266850597192146</c:v>
                </c:pt>
                <c:pt idx="5">
                  <c:v>91.351162871787707</c:v>
                </c:pt>
                <c:pt idx="6">
                  <c:v>91.15437407696983</c:v>
                </c:pt>
                <c:pt idx="7">
                  <c:v>91.035899747722141</c:v>
                </c:pt>
                <c:pt idx="8">
                  <c:v>90.90915383284306</c:v>
                </c:pt>
                <c:pt idx="9">
                  <c:v>90.500385309172941</c:v>
                </c:pt>
                <c:pt idx="10">
                  <c:v>90.075136436459587</c:v>
                </c:pt>
                <c:pt idx="11">
                  <c:v>89.61515518211101</c:v>
                </c:pt>
                <c:pt idx="12">
                  <c:v>89.314484632365435</c:v>
                </c:pt>
                <c:pt idx="13">
                  <c:v>88.805233171555187</c:v>
                </c:pt>
                <c:pt idx="14">
                  <c:v>88.48465994602185</c:v>
                </c:pt>
                <c:pt idx="15">
                  <c:v>87.98655782517649</c:v>
                </c:pt>
                <c:pt idx="16">
                  <c:v>88.670136607879797</c:v>
                </c:pt>
              </c:numCache>
            </c:numRef>
          </c:yVal>
          <c:smooth val="1"/>
          <c:extLst>
            <c:ext xmlns:c16="http://schemas.microsoft.com/office/drawing/2014/chart" uri="{C3380CC4-5D6E-409C-BE32-E72D297353CC}">
              <c16:uniqueId val="{00000003-191D-431A-91D4-531139EBB610}"/>
            </c:ext>
          </c:extLst>
        </c:ser>
        <c:dLbls>
          <c:showLegendKey val="0"/>
          <c:showVal val="0"/>
          <c:showCatName val="0"/>
          <c:showSerName val="0"/>
          <c:showPercent val="0"/>
          <c:showBubbleSize val="0"/>
        </c:dLbls>
        <c:axId val="1105304032"/>
        <c:axId val="1105307776"/>
      </c:scatterChart>
      <c:valAx>
        <c:axId val="1105304032"/>
        <c:scaling>
          <c:orientation val="minMax"/>
          <c:max val="5.6"/>
          <c:min val="2.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1105307776"/>
        <c:crossesAt val="-200"/>
        <c:crossBetween val="midCat"/>
      </c:valAx>
      <c:valAx>
        <c:axId val="1105307776"/>
        <c:scaling>
          <c:orientation val="minMax"/>
          <c:max val="94"/>
          <c:min val="84"/>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1105304032"/>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PMIC SBB0 = V</a:t>
            </a:r>
            <a:r>
              <a:rPr lang="en-US" baseline="-15000"/>
              <a:t>DIGITAL</a:t>
            </a:r>
            <a:r>
              <a:rPr lang="en-US"/>
              <a:t> = 1.8V - Efficiency Vs. Input Voltage</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'Efficiency VDIG - Automated'!$A$37:$A$67</c:f>
              <c:numCache>
                <c:formatCode>General</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'Efficiency VDIG - Automated'!$B$37:$B$67</c:f>
              <c:numCache>
                <c:formatCode>General</c:formatCode>
                <c:ptCount val="31"/>
                <c:pt idx="0">
                  <c:v>0</c:v>
                </c:pt>
                <c:pt idx="1">
                  <c:v>95.978138569349952</c:v>
                </c:pt>
                <c:pt idx="2">
                  <c:v>96.125850199874307</c:v>
                </c:pt>
                <c:pt idx="3">
                  <c:v>95.758660043499404</c:v>
                </c:pt>
                <c:pt idx="4">
                  <c:v>95.788804147290989</c:v>
                </c:pt>
                <c:pt idx="5">
                  <c:v>95.584238075268331</c:v>
                </c:pt>
                <c:pt idx="6">
                  <c:v>95.177262363526395</c:v>
                </c:pt>
                <c:pt idx="7">
                  <c:v>95.502950131754972</c:v>
                </c:pt>
                <c:pt idx="8">
                  <c:v>95.320338293337031</c:v>
                </c:pt>
                <c:pt idx="9">
                  <c:v>94.812974281763857</c:v>
                </c:pt>
                <c:pt idx="10">
                  <c:v>94.016125547536845</c:v>
                </c:pt>
                <c:pt idx="11">
                  <c:v>94.289774292466191</c:v>
                </c:pt>
                <c:pt idx="12">
                  <c:v>94.292095276385865</c:v>
                </c:pt>
                <c:pt idx="13">
                  <c:v>94.25112837928738</c:v>
                </c:pt>
                <c:pt idx="14">
                  <c:v>94.244645795358295</c:v>
                </c:pt>
                <c:pt idx="15">
                  <c:v>94.170315753650229</c:v>
                </c:pt>
                <c:pt idx="16">
                  <c:v>94.387661198296897</c:v>
                </c:pt>
                <c:pt idx="17">
                  <c:v>93.531351088788128</c:v>
                </c:pt>
                <c:pt idx="18">
                  <c:v>93.631796323425959</c:v>
                </c:pt>
                <c:pt idx="19">
                  <c:v>92.728284308556098</c:v>
                </c:pt>
                <c:pt idx="20">
                  <c:v>92.068929660781976</c:v>
                </c:pt>
                <c:pt idx="21">
                  <c:v>92.699195719243335</c:v>
                </c:pt>
                <c:pt idx="22">
                  <c:v>92.006278075445167</c:v>
                </c:pt>
                <c:pt idx="23">
                  <c:v>91.918299359111103</c:v>
                </c:pt>
                <c:pt idx="24">
                  <c:v>92.369027503335744</c:v>
                </c:pt>
                <c:pt idx="25">
                  <c:v>91.745581184552634</c:v>
                </c:pt>
                <c:pt idx="26">
                  <c:v>91.995236458552327</c:v>
                </c:pt>
                <c:pt idx="27">
                  <c:v>91.485296644865201</c:v>
                </c:pt>
                <c:pt idx="28">
                  <c:v>90.833154638707811</c:v>
                </c:pt>
                <c:pt idx="29">
                  <c:v>91.174260472150522</c:v>
                </c:pt>
                <c:pt idx="30">
                  <c:v>90.606788094485964</c:v>
                </c:pt>
              </c:numCache>
            </c:numRef>
          </c:yVal>
          <c:smooth val="1"/>
          <c:extLst>
            <c:ext xmlns:c16="http://schemas.microsoft.com/office/drawing/2014/chart" uri="{C3380CC4-5D6E-409C-BE32-E72D297353CC}">
              <c16:uniqueId val="{00000000-D075-48A5-9FD7-6B67C497F2C2}"/>
            </c:ext>
          </c:extLst>
        </c:ser>
        <c:ser>
          <c:idx val="1"/>
          <c:order val="1"/>
          <c:spPr>
            <a:ln w="25400">
              <a:solidFill>
                <a:srgbClr val="FF0000"/>
              </a:solidFill>
              <a:prstDash val="solid"/>
            </a:ln>
          </c:spPr>
          <c:marker>
            <c:symbol val="none"/>
          </c:marker>
          <c:xVal>
            <c:numRef>
              <c:f>'Efficiency VDIG - Automated'!$C$37:$C$67</c:f>
              <c:numCache>
                <c:formatCode>General</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'Efficiency VDIG - Automated'!$D$37:$D$67</c:f>
              <c:numCache>
                <c:formatCode>General</c:formatCode>
                <c:ptCount val="31"/>
                <c:pt idx="0">
                  <c:v>0</c:v>
                </c:pt>
                <c:pt idx="1">
                  <c:v>92.76</c:v>
                </c:pt>
                <c:pt idx="2">
                  <c:v>93.27</c:v>
                </c:pt>
                <c:pt idx="3">
                  <c:v>93.25</c:v>
                </c:pt>
                <c:pt idx="4">
                  <c:v>92.84</c:v>
                </c:pt>
                <c:pt idx="5">
                  <c:v>92.84</c:v>
                </c:pt>
                <c:pt idx="6">
                  <c:v>92.76</c:v>
                </c:pt>
                <c:pt idx="7">
                  <c:v>92.67</c:v>
                </c:pt>
                <c:pt idx="8">
                  <c:v>92.41</c:v>
                </c:pt>
                <c:pt idx="9">
                  <c:v>92.2</c:v>
                </c:pt>
                <c:pt idx="10">
                  <c:v>91.94</c:v>
                </c:pt>
                <c:pt idx="11">
                  <c:v>91.81</c:v>
                </c:pt>
                <c:pt idx="12">
                  <c:v>91.03</c:v>
                </c:pt>
                <c:pt idx="13">
                  <c:v>91</c:v>
                </c:pt>
                <c:pt idx="14">
                  <c:v>91.43</c:v>
                </c:pt>
                <c:pt idx="15">
                  <c:v>90.44</c:v>
                </c:pt>
                <c:pt idx="16">
                  <c:v>90.4</c:v>
                </c:pt>
                <c:pt idx="17">
                  <c:v>90.69</c:v>
                </c:pt>
                <c:pt idx="18">
                  <c:v>90.64</c:v>
                </c:pt>
                <c:pt idx="19">
                  <c:v>90.26</c:v>
                </c:pt>
                <c:pt idx="20">
                  <c:v>89.57</c:v>
                </c:pt>
                <c:pt idx="21">
                  <c:v>89.9</c:v>
                </c:pt>
                <c:pt idx="22">
                  <c:v>89.22</c:v>
                </c:pt>
                <c:pt idx="23">
                  <c:v>89.65</c:v>
                </c:pt>
                <c:pt idx="24">
                  <c:v>89.39</c:v>
                </c:pt>
                <c:pt idx="25">
                  <c:v>88.87</c:v>
                </c:pt>
                <c:pt idx="26">
                  <c:v>88.33</c:v>
                </c:pt>
                <c:pt idx="27">
                  <c:v>88.59</c:v>
                </c:pt>
                <c:pt idx="28">
                  <c:v>88.56</c:v>
                </c:pt>
                <c:pt idx="29">
                  <c:v>87.59</c:v>
                </c:pt>
                <c:pt idx="30">
                  <c:v>87.87</c:v>
                </c:pt>
              </c:numCache>
            </c:numRef>
          </c:yVal>
          <c:smooth val="1"/>
          <c:extLst>
            <c:ext xmlns:c16="http://schemas.microsoft.com/office/drawing/2014/chart" uri="{C3380CC4-5D6E-409C-BE32-E72D297353CC}">
              <c16:uniqueId val="{00000005-5E78-4CFA-9AC3-C34689C41F18}"/>
            </c:ext>
          </c:extLst>
        </c:ser>
        <c:ser>
          <c:idx val="2"/>
          <c:order val="2"/>
          <c:spPr>
            <a:ln w="25400">
              <a:solidFill>
                <a:srgbClr val="0000FF"/>
              </a:solidFill>
              <a:prstDash val="solid"/>
            </a:ln>
          </c:spPr>
          <c:marker>
            <c:symbol val="none"/>
          </c:marker>
          <c:xVal>
            <c:numRef>
              <c:f>'Efficiency VDIG - Automated'!$E$37:$E$67</c:f>
              <c:numCache>
                <c:formatCode>General</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'Efficiency VDIG - Automated'!$F$37:$F$67</c:f>
              <c:numCache>
                <c:formatCode>General</c:formatCode>
                <c:ptCount val="31"/>
                <c:pt idx="0">
                  <c:v>0</c:v>
                </c:pt>
                <c:pt idx="1">
                  <c:v>82.09</c:v>
                </c:pt>
                <c:pt idx="2">
                  <c:v>83.3</c:v>
                </c:pt>
                <c:pt idx="3">
                  <c:v>93.8</c:v>
                </c:pt>
                <c:pt idx="4">
                  <c:v>93.21</c:v>
                </c:pt>
                <c:pt idx="5">
                  <c:v>93.46</c:v>
                </c:pt>
                <c:pt idx="6">
                  <c:v>93.54</c:v>
                </c:pt>
                <c:pt idx="7">
                  <c:v>93.21</c:v>
                </c:pt>
                <c:pt idx="8">
                  <c:v>93.11</c:v>
                </c:pt>
                <c:pt idx="9">
                  <c:v>92.95</c:v>
                </c:pt>
                <c:pt idx="10">
                  <c:v>92.29</c:v>
                </c:pt>
                <c:pt idx="11">
                  <c:v>92.69</c:v>
                </c:pt>
                <c:pt idx="12">
                  <c:v>91.91</c:v>
                </c:pt>
                <c:pt idx="13">
                  <c:v>91.69</c:v>
                </c:pt>
                <c:pt idx="14">
                  <c:v>91.4</c:v>
                </c:pt>
                <c:pt idx="15">
                  <c:v>92.01</c:v>
                </c:pt>
                <c:pt idx="16">
                  <c:v>91.59</c:v>
                </c:pt>
                <c:pt idx="17">
                  <c:v>91.51</c:v>
                </c:pt>
                <c:pt idx="18">
                  <c:v>91.41</c:v>
                </c:pt>
                <c:pt idx="19">
                  <c:v>91.11</c:v>
                </c:pt>
                <c:pt idx="20">
                  <c:v>90.39</c:v>
                </c:pt>
                <c:pt idx="21">
                  <c:v>90.5</c:v>
                </c:pt>
                <c:pt idx="22">
                  <c:v>90</c:v>
                </c:pt>
                <c:pt idx="23">
                  <c:v>90.14</c:v>
                </c:pt>
                <c:pt idx="24">
                  <c:v>90.07</c:v>
                </c:pt>
                <c:pt idx="25">
                  <c:v>89.95</c:v>
                </c:pt>
                <c:pt idx="26">
                  <c:v>89.63</c:v>
                </c:pt>
                <c:pt idx="27">
                  <c:v>89.19</c:v>
                </c:pt>
                <c:pt idx="28">
                  <c:v>89.31</c:v>
                </c:pt>
                <c:pt idx="29">
                  <c:v>89.02</c:v>
                </c:pt>
                <c:pt idx="30">
                  <c:v>88.55</c:v>
                </c:pt>
              </c:numCache>
            </c:numRef>
          </c:yVal>
          <c:smooth val="1"/>
          <c:extLst>
            <c:ext xmlns:c16="http://schemas.microsoft.com/office/drawing/2014/chart" uri="{C3380CC4-5D6E-409C-BE32-E72D297353CC}">
              <c16:uniqueId val="{00000006-5E78-4CFA-9AC3-C34689C41F18}"/>
            </c:ext>
          </c:extLst>
        </c:ser>
        <c:ser>
          <c:idx val="4"/>
          <c:order val="3"/>
          <c:spPr>
            <a:ln w="25400">
              <a:solidFill>
                <a:srgbClr val="FF9900"/>
              </a:solidFill>
              <a:prstDash val="solid"/>
            </a:ln>
          </c:spPr>
          <c:marker>
            <c:symbol val="none"/>
          </c:marker>
          <c:xVal>
            <c:numRef>
              <c:f>'Efficiency VDIG - Automated'!$I$37:$I$67</c:f>
              <c:numCache>
                <c:formatCode>General</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'Efficiency VDIG - Automated'!$J$37:$J$67</c:f>
              <c:numCache>
                <c:formatCode>General</c:formatCode>
                <c:ptCount val="31"/>
                <c:pt idx="0">
                  <c:v>0</c:v>
                </c:pt>
                <c:pt idx="1">
                  <c:v>30.1</c:v>
                </c:pt>
                <c:pt idx="2">
                  <c:v>35.380000000000003</c:v>
                </c:pt>
                <c:pt idx="3">
                  <c:v>34.86</c:v>
                </c:pt>
                <c:pt idx="4">
                  <c:v>34.619999999999997</c:v>
                </c:pt>
                <c:pt idx="5">
                  <c:v>39.57</c:v>
                </c:pt>
                <c:pt idx="6">
                  <c:v>39</c:v>
                </c:pt>
                <c:pt idx="7">
                  <c:v>38.64</c:v>
                </c:pt>
                <c:pt idx="8">
                  <c:v>43.01</c:v>
                </c:pt>
                <c:pt idx="9">
                  <c:v>42.46</c:v>
                </c:pt>
                <c:pt idx="10">
                  <c:v>41.85</c:v>
                </c:pt>
                <c:pt idx="11">
                  <c:v>46.91</c:v>
                </c:pt>
                <c:pt idx="12">
                  <c:v>45.86</c:v>
                </c:pt>
                <c:pt idx="13">
                  <c:v>45.31</c:v>
                </c:pt>
                <c:pt idx="14">
                  <c:v>45.35</c:v>
                </c:pt>
                <c:pt idx="15">
                  <c:v>49.09</c:v>
                </c:pt>
                <c:pt idx="16">
                  <c:v>48.73</c:v>
                </c:pt>
                <c:pt idx="17">
                  <c:v>48.1</c:v>
                </c:pt>
                <c:pt idx="18">
                  <c:v>52.99</c:v>
                </c:pt>
                <c:pt idx="19">
                  <c:v>51.45</c:v>
                </c:pt>
                <c:pt idx="20">
                  <c:v>51.24</c:v>
                </c:pt>
                <c:pt idx="21">
                  <c:v>50.21</c:v>
                </c:pt>
                <c:pt idx="22">
                  <c:v>49.97</c:v>
                </c:pt>
                <c:pt idx="23">
                  <c:v>49.15</c:v>
                </c:pt>
                <c:pt idx="24">
                  <c:v>53</c:v>
                </c:pt>
                <c:pt idx="25">
                  <c:v>52.83</c:v>
                </c:pt>
                <c:pt idx="26">
                  <c:v>52.25</c:v>
                </c:pt>
                <c:pt idx="27">
                  <c:v>51.7</c:v>
                </c:pt>
                <c:pt idx="28">
                  <c:v>51.03</c:v>
                </c:pt>
                <c:pt idx="29">
                  <c:v>54.21</c:v>
                </c:pt>
                <c:pt idx="30">
                  <c:v>53.93</c:v>
                </c:pt>
              </c:numCache>
            </c:numRef>
          </c:yVal>
          <c:smooth val="1"/>
          <c:extLst>
            <c:ext xmlns:c16="http://schemas.microsoft.com/office/drawing/2014/chart" uri="{C3380CC4-5D6E-409C-BE32-E72D297353CC}">
              <c16:uniqueId val="{00000008-5E78-4CFA-9AC3-C34689C41F18}"/>
            </c:ext>
          </c:extLst>
        </c:ser>
        <c:dLbls>
          <c:showLegendKey val="0"/>
          <c:showVal val="0"/>
          <c:showCatName val="0"/>
          <c:showSerName val="0"/>
          <c:showPercent val="0"/>
          <c:showBubbleSize val="0"/>
        </c:dLbls>
        <c:axId val="1105304032"/>
        <c:axId val="1105307776"/>
      </c:scatterChart>
      <c:valAx>
        <c:axId val="1105304032"/>
        <c:scaling>
          <c:orientation val="minMax"/>
          <c:max val="5.6"/>
          <c:min val="2.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1105307776"/>
        <c:crossesAt val="-200"/>
        <c:crossBetween val="midCat"/>
      </c:valAx>
      <c:valAx>
        <c:axId val="1105307776"/>
        <c:scaling>
          <c:orientation val="minMax"/>
          <c:max val="100"/>
          <c:min val="75"/>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1105304032"/>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ANA</a:t>
            </a:r>
            <a:r>
              <a:rPr lang="en-US"/>
              <a:t> Efficiency vs. Output Current (V</a:t>
            </a:r>
            <a:r>
              <a:rPr lang="en-US" baseline="-15000"/>
              <a:t>OUT</a:t>
            </a:r>
            <a:r>
              <a:rPr lang="en-US"/>
              <a:t>=1.8V)</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'Plot Eff VANA LOG'!$A$37:$A$41</c:f>
              <c:numCache>
                <c:formatCode>0.00</c:formatCode>
                <c:ptCount val="5"/>
                <c:pt idx="0" formatCode="General">
                  <c:v>58</c:v>
                </c:pt>
                <c:pt idx="1">
                  <c:v>116</c:v>
                </c:pt>
                <c:pt idx="2">
                  <c:v>174</c:v>
                </c:pt>
                <c:pt idx="3">
                  <c:v>232</c:v>
                </c:pt>
                <c:pt idx="4">
                  <c:v>290</c:v>
                </c:pt>
              </c:numCache>
            </c:numRef>
          </c:xVal>
          <c:yVal>
            <c:numRef>
              <c:f>'Plot Eff VANA LOG'!$B$37:$B$41</c:f>
              <c:numCache>
                <c:formatCode>0.00</c:formatCode>
                <c:ptCount val="5"/>
                <c:pt idx="0" formatCode="General">
                  <c:v>86.358447109736431</c:v>
                </c:pt>
                <c:pt idx="1">
                  <c:v>86.932592374896473</c:v>
                </c:pt>
                <c:pt idx="2">
                  <c:v>86.992228499966515</c:v>
                </c:pt>
                <c:pt idx="3">
                  <c:v>87.606665878737729</c:v>
                </c:pt>
                <c:pt idx="4">
                  <c:v>84.788207107938248</c:v>
                </c:pt>
              </c:numCache>
            </c:numRef>
          </c:yVal>
          <c:smooth val="1"/>
          <c:extLst>
            <c:ext xmlns:c16="http://schemas.microsoft.com/office/drawing/2014/chart" uri="{C3380CC4-5D6E-409C-BE32-E72D297353CC}">
              <c16:uniqueId val="{00000000-CF3F-4669-B107-7C0ECC2DA40B}"/>
            </c:ext>
          </c:extLst>
        </c:ser>
        <c:ser>
          <c:idx val="1"/>
          <c:order val="1"/>
          <c:spPr>
            <a:ln w="25400">
              <a:solidFill>
                <a:srgbClr val="FF0000"/>
              </a:solidFill>
              <a:prstDash val="solid"/>
            </a:ln>
          </c:spPr>
          <c:marker>
            <c:symbol val="none"/>
          </c:marker>
          <c:xVal>
            <c:numRef>
              <c:f>'Plot Eff VANA LOG'!$C$37:$C$40</c:f>
              <c:numCache>
                <c:formatCode>0.00</c:formatCode>
                <c:ptCount val="4"/>
                <c:pt idx="0">
                  <c:v>58</c:v>
                </c:pt>
                <c:pt idx="1">
                  <c:v>116</c:v>
                </c:pt>
                <c:pt idx="2">
                  <c:v>174</c:v>
                </c:pt>
                <c:pt idx="3">
                  <c:v>232</c:v>
                </c:pt>
              </c:numCache>
            </c:numRef>
          </c:xVal>
          <c:yVal>
            <c:numRef>
              <c:f>'Plot Eff VANA LOG'!$D$37:$D$40</c:f>
              <c:numCache>
                <c:formatCode>0.00</c:formatCode>
                <c:ptCount val="4"/>
                <c:pt idx="0">
                  <c:v>89.078328865517008</c:v>
                </c:pt>
                <c:pt idx="1">
                  <c:v>89.803280673082739</c:v>
                </c:pt>
                <c:pt idx="2">
                  <c:v>89.888298148693352</c:v>
                </c:pt>
                <c:pt idx="3">
                  <c:v>90.311506121204204</c:v>
                </c:pt>
              </c:numCache>
            </c:numRef>
          </c:yVal>
          <c:smooth val="1"/>
          <c:extLst>
            <c:ext xmlns:c16="http://schemas.microsoft.com/office/drawing/2014/chart" uri="{C3380CC4-5D6E-409C-BE32-E72D297353CC}">
              <c16:uniqueId val="{00000001-CF3F-4669-B107-7C0ECC2DA40B}"/>
            </c:ext>
          </c:extLst>
        </c:ser>
        <c:ser>
          <c:idx val="2"/>
          <c:order val="2"/>
          <c:spPr>
            <a:ln w="25400">
              <a:solidFill>
                <a:srgbClr val="0000FF"/>
              </a:solidFill>
              <a:prstDash val="solid"/>
            </a:ln>
          </c:spPr>
          <c:marker>
            <c:symbol val="none"/>
          </c:marker>
          <c:xVal>
            <c:numRef>
              <c:f>'Plot Eff VANA LOG'!$E$37:$E$40</c:f>
              <c:numCache>
                <c:formatCode>General</c:formatCode>
                <c:ptCount val="4"/>
                <c:pt idx="0">
                  <c:v>58</c:v>
                </c:pt>
                <c:pt idx="1">
                  <c:v>116</c:v>
                </c:pt>
                <c:pt idx="2">
                  <c:v>174</c:v>
                </c:pt>
                <c:pt idx="3">
                  <c:v>232</c:v>
                </c:pt>
              </c:numCache>
            </c:numRef>
          </c:xVal>
          <c:yVal>
            <c:numRef>
              <c:f>'Plot Eff VANA LOG'!$F$37:$F$40</c:f>
              <c:numCache>
                <c:formatCode>General</c:formatCode>
                <c:ptCount val="4"/>
                <c:pt idx="0">
                  <c:v>91.501451293330035</c:v>
                </c:pt>
                <c:pt idx="1">
                  <c:v>90.512371340671592</c:v>
                </c:pt>
                <c:pt idx="2">
                  <c:v>90.88308958752954</c:v>
                </c:pt>
                <c:pt idx="3">
                  <c:v>91.142674907075445</c:v>
                </c:pt>
              </c:numCache>
            </c:numRef>
          </c:yVal>
          <c:smooth val="1"/>
          <c:extLst>
            <c:ext xmlns:c16="http://schemas.microsoft.com/office/drawing/2014/chart" uri="{C3380CC4-5D6E-409C-BE32-E72D297353CC}">
              <c16:uniqueId val="{00000002-CF3F-4669-B107-7C0ECC2DA40B}"/>
            </c:ext>
          </c:extLst>
        </c:ser>
        <c:ser>
          <c:idx val="3"/>
          <c:order val="3"/>
          <c:spPr>
            <a:ln w="25400">
              <a:solidFill>
                <a:srgbClr val="00FF00"/>
              </a:solidFill>
              <a:prstDash val="solid"/>
            </a:ln>
          </c:spPr>
          <c:marker>
            <c:symbol val="none"/>
          </c:marker>
          <c:xVal>
            <c:numRef>
              <c:f>'Plot Eff VANA LOG'!$G$37:$G$40</c:f>
              <c:numCache>
                <c:formatCode>General</c:formatCode>
                <c:ptCount val="4"/>
                <c:pt idx="0">
                  <c:v>58</c:v>
                </c:pt>
                <c:pt idx="1">
                  <c:v>116</c:v>
                </c:pt>
                <c:pt idx="2">
                  <c:v>174</c:v>
                </c:pt>
                <c:pt idx="3">
                  <c:v>232</c:v>
                </c:pt>
              </c:numCache>
            </c:numRef>
          </c:xVal>
          <c:yVal>
            <c:numRef>
              <c:f>'Plot Eff VANA LOG'!$H$37:$H$40</c:f>
              <c:numCache>
                <c:formatCode>General</c:formatCode>
                <c:ptCount val="4"/>
                <c:pt idx="0">
                  <c:v>91.670280888843521</c:v>
                </c:pt>
                <c:pt idx="1">
                  <c:v>91.646411666879871</c:v>
                </c:pt>
                <c:pt idx="2">
                  <c:v>92.023686920700328</c:v>
                </c:pt>
                <c:pt idx="3">
                  <c:v>90.586759581881537</c:v>
                </c:pt>
              </c:numCache>
            </c:numRef>
          </c:yVal>
          <c:smooth val="1"/>
          <c:extLst>
            <c:ext xmlns:c16="http://schemas.microsoft.com/office/drawing/2014/chart" uri="{C3380CC4-5D6E-409C-BE32-E72D297353CC}">
              <c16:uniqueId val="{00000003-CF3F-4669-B107-7C0ECC2DA40B}"/>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50"/>
        </c:scaling>
        <c:delete val="0"/>
        <c:axPos val="b"/>
        <c:minorGridlines/>
        <c:title>
          <c:tx>
            <c:rich>
              <a:bodyPr/>
              <a:lstStyle/>
              <a:p>
                <a:pPr>
                  <a:defRPr/>
                </a:pPr>
                <a:r>
                  <a:rPr lang="en-US"/>
                  <a:t>Output Current (mA)</a:t>
                </a:r>
              </a:p>
            </c:rich>
          </c:tx>
          <c:overlay val="0"/>
        </c:title>
        <c:numFmt formatCode="General" sourceLinked="0"/>
        <c:majorTickMark val="out"/>
        <c:minorTickMark val="none"/>
        <c:tickLblPos val="nextTo"/>
        <c:crossAx val="1352062288"/>
        <c:crossesAt val="-200"/>
        <c:crossBetween val="midCat"/>
      </c:valAx>
      <c:valAx>
        <c:axId val="1352062288"/>
        <c:scaling>
          <c:orientation val="minMax"/>
          <c:max val="100"/>
          <c:min val="75"/>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9.9999999999999995E-8"/>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ANA</a:t>
            </a:r>
            <a:r>
              <a:rPr lang="en-US"/>
              <a:t> Efficiency vs. Output Current (V</a:t>
            </a:r>
            <a:r>
              <a:rPr lang="en-US" baseline="-15000"/>
              <a:t>OUT</a:t>
            </a:r>
            <a:r>
              <a:rPr lang="en-US"/>
              <a:t>=1.8V)</a:t>
            </a:r>
          </a:p>
        </c:rich>
      </c:tx>
      <c:overlay val="0"/>
    </c:title>
    <c:autoTitleDeleted val="0"/>
    <c:plotArea>
      <c:layout/>
      <c:scatterChart>
        <c:scatterStyle val="smoothMarker"/>
        <c:varyColors val="0"/>
        <c:ser>
          <c:idx val="1"/>
          <c:order val="0"/>
          <c:spPr>
            <a:ln w="25400">
              <a:solidFill>
                <a:srgbClr val="FF0000"/>
              </a:solidFill>
              <a:prstDash val="solid"/>
            </a:ln>
          </c:spPr>
          <c:marker>
            <c:symbol val="none"/>
          </c:marker>
          <c:xVal>
            <c:numRef>
              <c:f>'Plot Eff VANA LOG - Automated'!$C$37:$C$65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'Plot Eff VANA LOG - Automated'!$D$37:$D$65</c:f>
              <c:numCache>
                <c:formatCode>General</c:formatCode>
                <c:ptCount val="29"/>
                <c:pt idx="0">
                  <c:v>97.01</c:v>
                </c:pt>
                <c:pt idx="1">
                  <c:v>92.35</c:v>
                </c:pt>
                <c:pt idx="2">
                  <c:v>87.93</c:v>
                </c:pt>
                <c:pt idx="3">
                  <c:v>93.84</c:v>
                </c:pt>
                <c:pt idx="4">
                  <c:v>93.79</c:v>
                </c:pt>
                <c:pt idx="5">
                  <c:v>89.85</c:v>
                </c:pt>
                <c:pt idx="6">
                  <c:v>90.45</c:v>
                </c:pt>
                <c:pt idx="7">
                  <c:v>93.44</c:v>
                </c:pt>
                <c:pt idx="8">
                  <c:v>91.1</c:v>
                </c:pt>
                <c:pt idx="9">
                  <c:v>91.43</c:v>
                </c:pt>
                <c:pt idx="10">
                  <c:v>91.81</c:v>
                </c:pt>
                <c:pt idx="11">
                  <c:v>91.53</c:v>
                </c:pt>
                <c:pt idx="12">
                  <c:v>91.83</c:v>
                </c:pt>
                <c:pt idx="13">
                  <c:v>91.95</c:v>
                </c:pt>
                <c:pt idx="14">
                  <c:v>92.09</c:v>
                </c:pt>
                <c:pt idx="15">
                  <c:v>92.35</c:v>
                </c:pt>
                <c:pt idx="16">
                  <c:v>92.25</c:v>
                </c:pt>
                <c:pt idx="17">
                  <c:v>91.83</c:v>
                </c:pt>
                <c:pt idx="18">
                  <c:v>92.45</c:v>
                </c:pt>
                <c:pt idx="19">
                  <c:v>92.58</c:v>
                </c:pt>
                <c:pt idx="20">
                  <c:v>92.06</c:v>
                </c:pt>
                <c:pt idx="21">
                  <c:v>91.24</c:v>
                </c:pt>
                <c:pt idx="22">
                  <c:v>92.14</c:v>
                </c:pt>
                <c:pt idx="23">
                  <c:v>91.98</c:v>
                </c:pt>
                <c:pt idx="24">
                  <c:v>91.6</c:v>
                </c:pt>
                <c:pt idx="25">
                  <c:v>89.13</c:v>
                </c:pt>
                <c:pt idx="26">
                  <c:v>86.37</c:v>
                </c:pt>
                <c:pt idx="27">
                  <c:v>83.51</c:v>
                </c:pt>
                <c:pt idx="28">
                  <c:v>53.69</c:v>
                </c:pt>
              </c:numCache>
            </c:numRef>
          </c:yVal>
          <c:smooth val="1"/>
          <c:extLst>
            <c:ext xmlns:c16="http://schemas.microsoft.com/office/drawing/2014/chart" uri="{C3380CC4-5D6E-409C-BE32-E72D297353CC}">
              <c16:uniqueId val="{00000001-5F38-4A9B-8F67-E5D2BC286439}"/>
            </c:ext>
          </c:extLst>
        </c:ser>
        <c:ser>
          <c:idx val="2"/>
          <c:order val="1"/>
          <c:spPr>
            <a:ln w="25400">
              <a:solidFill>
                <a:srgbClr val="0000FF"/>
              </a:solidFill>
              <a:prstDash val="solid"/>
            </a:ln>
          </c:spPr>
          <c:marker>
            <c:symbol val="none"/>
          </c:marker>
          <c:xVal>
            <c:numRef>
              <c:f>'Plot Eff VANA LOG - Automated'!$E$37:$E$65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'Plot Eff VANA LOG - Automated'!$F$37:$F$65</c:f>
              <c:numCache>
                <c:formatCode>General</c:formatCode>
                <c:ptCount val="29"/>
                <c:pt idx="0">
                  <c:v>97.7</c:v>
                </c:pt>
                <c:pt idx="1">
                  <c:v>94.74</c:v>
                </c:pt>
                <c:pt idx="2">
                  <c:v>95.83</c:v>
                </c:pt>
                <c:pt idx="3">
                  <c:v>89.36</c:v>
                </c:pt>
                <c:pt idx="4">
                  <c:v>89.98</c:v>
                </c:pt>
                <c:pt idx="5">
                  <c:v>90.45</c:v>
                </c:pt>
                <c:pt idx="6">
                  <c:v>90.94</c:v>
                </c:pt>
                <c:pt idx="7">
                  <c:v>91.47</c:v>
                </c:pt>
                <c:pt idx="8">
                  <c:v>91.68</c:v>
                </c:pt>
                <c:pt idx="9">
                  <c:v>91.94</c:v>
                </c:pt>
                <c:pt idx="10">
                  <c:v>92.2</c:v>
                </c:pt>
                <c:pt idx="11">
                  <c:v>92.36</c:v>
                </c:pt>
                <c:pt idx="12">
                  <c:v>92.51</c:v>
                </c:pt>
                <c:pt idx="13">
                  <c:v>92.71</c:v>
                </c:pt>
                <c:pt idx="14">
                  <c:v>92.28</c:v>
                </c:pt>
                <c:pt idx="15">
                  <c:v>92.91</c:v>
                </c:pt>
                <c:pt idx="16">
                  <c:v>92.57</c:v>
                </c:pt>
                <c:pt idx="17">
                  <c:v>92.58</c:v>
                </c:pt>
                <c:pt idx="18">
                  <c:v>92.67</c:v>
                </c:pt>
                <c:pt idx="19">
                  <c:v>93.32</c:v>
                </c:pt>
                <c:pt idx="20">
                  <c:v>92.87</c:v>
                </c:pt>
                <c:pt idx="21">
                  <c:v>91.9</c:v>
                </c:pt>
                <c:pt idx="22">
                  <c:v>93.04</c:v>
                </c:pt>
                <c:pt idx="23">
                  <c:v>92.79</c:v>
                </c:pt>
                <c:pt idx="24">
                  <c:v>90.44</c:v>
                </c:pt>
                <c:pt idx="25">
                  <c:v>88.34</c:v>
                </c:pt>
                <c:pt idx="26">
                  <c:v>85.18</c:v>
                </c:pt>
                <c:pt idx="27">
                  <c:v>77.790000000000006</c:v>
                </c:pt>
                <c:pt idx="28">
                  <c:v>51</c:v>
                </c:pt>
              </c:numCache>
            </c:numRef>
          </c:yVal>
          <c:smooth val="1"/>
          <c:extLst>
            <c:ext xmlns:c16="http://schemas.microsoft.com/office/drawing/2014/chart" uri="{C3380CC4-5D6E-409C-BE32-E72D297353CC}">
              <c16:uniqueId val="{00000002-5F38-4A9B-8F67-E5D2BC286439}"/>
            </c:ext>
          </c:extLst>
        </c:ser>
        <c:ser>
          <c:idx val="3"/>
          <c:order val="2"/>
          <c:spPr>
            <a:ln w="25400">
              <a:solidFill>
                <a:srgbClr val="00FF00"/>
              </a:solidFill>
              <a:prstDash val="solid"/>
            </a:ln>
          </c:spPr>
          <c:marker>
            <c:symbol val="none"/>
          </c:marker>
          <c:xVal>
            <c:numRef>
              <c:f>'Plot Eff VANA LOG - Automated'!$G$37:$G$65</c:f>
              <c:numCache>
                <c:formatCode>General</c:formatCode>
                <c:ptCount val="29"/>
                <c:pt idx="0">
                  <c:v>12.5</c:v>
                </c:pt>
                <c:pt idx="1">
                  <c:v>22.5</c:v>
                </c:pt>
                <c:pt idx="2">
                  <c:v>32.5</c:v>
                </c:pt>
                <c:pt idx="3">
                  <c:v>42.5</c:v>
                </c:pt>
                <c:pt idx="4">
                  <c:v>50</c:v>
                </c:pt>
                <c:pt idx="5">
                  <c:v>60</c:v>
                </c:pt>
                <c:pt idx="6">
                  <c:v>70</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217.5</c:v>
                </c:pt>
                <c:pt idx="22">
                  <c:v>230</c:v>
                </c:pt>
                <c:pt idx="23">
                  <c:v>240</c:v>
                </c:pt>
                <c:pt idx="24">
                  <c:v>250</c:v>
                </c:pt>
                <c:pt idx="25">
                  <c:v>257.5</c:v>
                </c:pt>
                <c:pt idx="26">
                  <c:v>270</c:v>
                </c:pt>
                <c:pt idx="27">
                  <c:v>277.5</c:v>
                </c:pt>
                <c:pt idx="28">
                  <c:v>290</c:v>
                </c:pt>
              </c:numCache>
            </c:numRef>
          </c:xVal>
          <c:yVal>
            <c:numRef>
              <c:f>'Plot Eff VANA LOG - Automated'!$H$37:$H$65</c:f>
              <c:numCache>
                <c:formatCode>General</c:formatCode>
                <c:ptCount val="29"/>
                <c:pt idx="0">
                  <c:v>97.4</c:v>
                </c:pt>
                <c:pt idx="1">
                  <c:v>97.91</c:v>
                </c:pt>
                <c:pt idx="2">
                  <c:v>96.07</c:v>
                </c:pt>
                <c:pt idx="3">
                  <c:v>95.7</c:v>
                </c:pt>
                <c:pt idx="4">
                  <c:v>90.33</c:v>
                </c:pt>
                <c:pt idx="5">
                  <c:v>91.39</c:v>
                </c:pt>
                <c:pt idx="6">
                  <c:v>91.73</c:v>
                </c:pt>
                <c:pt idx="7">
                  <c:v>95.15</c:v>
                </c:pt>
                <c:pt idx="8">
                  <c:v>92.51</c:v>
                </c:pt>
                <c:pt idx="9">
                  <c:v>92.82</c:v>
                </c:pt>
                <c:pt idx="10">
                  <c:v>93.11</c:v>
                </c:pt>
                <c:pt idx="11">
                  <c:v>93.18</c:v>
                </c:pt>
                <c:pt idx="12">
                  <c:v>93.34</c:v>
                </c:pt>
                <c:pt idx="13">
                  <c:v>93.59</c:v>
                </c:pt>
                <c:pt idx="14">
                  <c:v>93.13</c:v>
                </c:pt>
                <c:pt idx="15">
                  <c:v>93.79</c:v>
                </c:pt>
                <c:pt idx="16">
                  <c:v>93.41</c:v>
                </c:pt>
                <c:pt idx="17">
                  <c:v>93.47</c:v>
                </c:pt>
                <c:pt idx="18">
                  <c:v>93.56</c:v>
                </c:pt>
                <c:pt idx="19">
                  <c:v>93.72</c:v>
                </c:pt>
                <c:pt idx="20">
                  <c:v>93.79</c:v>
                </c:pt>
                <c:pt idx="21">
                  <c:v>92.74</c:v>
                </c:pt>
                <c:pt idx="22">
                  <c:v>92.51</c:v>
                </c:pt>
                <c:pt idx="23">
                  <c:v>90.03</c:v>
                </c:pt>
                <c:pt idx="24">
                  <c:v>86.64</c:v>
                </c:pt>
                <c:pt idx="25">
                  <c:v>80.58</c:v>
                </c:pt>
                <c:pt idx="26">
                  <c:v>46.92</c:v>
                </c:pt>
                <c:pt idx="27">
                  <c:v>43.06</c:v>
                </c:pt>
                <c:pt idx="28">
                  <c:v>39.92</c:v>
                </c:pt>
              </c:numCache>
            </c:numRef>
          </c:yVal>
          <c:smooth val="1"/>
          <c:extLst>
            <c:ext xmlns:c16="http://schemas.microsoft.com/office/drawing/2014/chart" uri="{C3380CC4-5D6E-409C-BE32-E72D297353CC}">
              <c16:uniqueId val="{00000003-5F38-4A9B-8F67-E5D2BC286439}"/>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50"/>
        </c:scaling>
        <c:delete val="0"/>
        <c:axPos val="b"/>
        <c:minorGridlines/>
        <c:title>
          <c:tx>
            <c:rich>
              <a:bodyPr/>
              <a:lstStyle/>
              <a:p>
                <a:pPr>
                  <a:defRPr/>
                </a:pPr>
                <a:r>
                  <a:rPr lang="en-US"/>
                  <a:t>Output Current (mA)</a:t>
                </a:r>
              </a:p>
            </c:rich>
          </c:tx>
          <c:overlay val="0"/>
        </c:title>
        <c:numFmt formatCode="General" sourceLinked="0"/>
        <c:majorTickMark val="out"/>
        <c:minorTickMark val="none"/>
        <c:tickLblPos val="nextTo"/>
        <c:crossAx val="1352062288"/>
        <c:crossesAt val="-200"/>
        <c:crossBetween val="midCat"/>
      </c:valAx>
      <c:valAx>
        <c:axId val="1352062288"/>
        <c:scaling>
          <c:orientation val="minMax"/>
          <c:max val="100"/>
          <c:min val="75"/>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9.9999999999999995E-8"/>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ANA</a:t>
            </a:r>
            <a:r>
              <a:rPr lang="en-US"/>
              <a:t> (V</a:t>
            </a:r>
            <a:r>
              <a:rPr lang="en-US" baseline="-15000"/>
              <a:t>OUT</a:t>
            </a:r>
            <a:r>
              <a:rPr lang="en-US"/>
              <a:t>=1.8V)</a:t>
            </a:r>
          </a:p>
        </c:rich>
      </c:tx>
      <c:overlay val="0"/>
    </c:title>
    <c:autoTitleDeleted val="0"/>
    <c:plotArea>
      <c:layout>
        <c:manualLayout>
          <c:layoutTarget val="inner"/>
          <c:xMode val="edge"/>
          <c:yMode val="edge"/>
          <c:x val="0.13467246281714787"/>
          <c:y val="7.2614665354330712E-2"/>
          <c:w val="0.82865503791192763"/>
          <c:h val="0.81855872703412069"/>
        </c:manualLayout>
      </c:layout>
      <c:scatterChart>
        <c:scatterStyle val="smoothMarker"/>
        <c:varyColors val="0"/>
        <c:ser>
          <c:idx val="0"/>
          <c:order val="0"/>
          <c:spPr>
            <a:ln w="25400">
              <a:solidFill>
                <a:srgbClr val="000000"/>
              </a:solidFill>
              <a:prstDash val="solid"/>
            </a:ln>
          </c:spPr>
          <c:marker>
            <c:symbol val="none"/>
          </c:marker>
          <c:xVal>
            <c:numRef>
              <c:f>'Plot Eff VANA '!$A$37:$A$52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VANA '!$B$37:$B$52</c:f>
              <c:numCache>
                <c:formatCode>0.00</c:formatCode>
                <c:ptCount val="16"/>
                <c:pt idx="0">
                  <c:v>0</c:v>
                </c:pt>
                <c:pt idx="1">
                  <c:v>91.670280888843521</c:v>
                </c:pt>
                <c:pt idx="2">
                  <c:v>91.781724636149008</c:v>
                </c:pt>
                <c:pt idx="3">
                  <c:v>91.462964784576045</c:v>
                </c:pt>
                <c:pt idx="4">
                  <c:v>92.166009570529994</c:v>
                </c:pt>
                <c:pt idx="5">
                  <c:v>91.899641577060933</c:v>
                </c:pt>
                <c:pt idx="6">
                  <c:v>91.501451293330035</c:v>
                </c:pt>
                <c:pt idx="7">
                  <c:v>91.109204859773826</c:v>
                </c:pt>
                <c:pt idx="8">
                  <c:v>89.078328865517008</c:v>
                </c:pt>
                <c:pt idx="9">
                  <c:v>88.769250714758471</c:v>
                </c:pt>
                <c:pt idx="10">
                  <c:v>88.38598124174105</c:v>
                </c:pt>
                <c:pt idx="11">
                  <c:v>87.985770130801171</c:v>
                </c:pt>
                <c:pt idx="12">
                  <c:v>87.645964040591195</c:v>
                </c:pt>
                <c:pt idx="13">
                  <c:v>87.246998859902078</c:v>
                </c:pt>
                <c:pt idx="14">
                  <c:v>86.661870934867963</c:v>
                </c:pt>
                <c:pt idx="15">
                  <c:v>86.358447109736431</c:v>
                </c:pt>
              </c:numCache>
            </c:numRef>
          </c:yVal>
          <c:smooth val="1"/>
          <c:extLst>
            <c:ext xmlns:c16="http://schemas.microsoft.com/office/drawing/2014/chart" uri="{C3380CC4-5D6E-409C-BE32-E72D297353CC}">
              <c16:uniqueId val="{00000000-CD4C-477C-98D9-29A975A303AC}"/>
            </c:ext>
          </c:extLst>
        </c:ser>
        <c:ser>
          <c:idx val="1"/>
          <c:order val="1"/>
          <c:spPr>
            <a:ln w="25400">
              <a:solidFill>
                <a:srgbClr val="FF0000"/>
              </a:solidFill>
              <a:prstDash val="solid"/>
            </a:ln>
          </c:spPr>
          <c:marker>
            <c:symbol val="none"/>
          </c:marker>
          <c:xVal>
            <c:numRef>
              <c:f>'Plot Eff VANA '!$C$37:$C$52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VANA '!$D$37:$D$52</c:f>
              <c:numCache>
                <c:formatCode>0.00</c:formatCode>
                <c:ptCount val="16"/>
                <c:pt idx="0">
                  <c:v>0</c:v>
                </c:pt>
                <c:pt idx="1">
                  <c:v>91.646411666879871</c:v>
                </c:pt>
                <c:pt idx="2">
                  <c:v>91.75584117309306</c:v>
                </c:pt>
                <c:pt idx="3">
                  <c:v>91.387969871885105</c:v>
                </c:pt>
                <c:pt idx="4">
                  <c:v>91.099103524499569</c:v>
                </c:pt>
                <c:pt idx="5">
                  <c:v>90.870828301919801</c:v>
                </c:pt>
                <c:pt idx="6">
                  <c:v>90.512371340671592</c:v>
                </c:pt>
                <c:pt idx="7">
                  <c:v>90.230060816681146</c:v>
                </c:pt>
                <c:pt idx="8">
                  <c:v>89.803280673082739</c:v>
                </c:pt>
                <c:pt idx="9">
                  <c:v>89.3658905924664</c:v>
                </c:pt>
                <c:pt idx="10">
                  <c:v>89.036483335619252</c:v>
                </c:pt>
                <c:pt idx="11">
                  <c:v>88.525431240199083</c:v>
                </c:pt>
                <c:pt idx="12">
                  <c:v>88.500958466453667</c:v>
                </c:pt>
                <c:pt idx="13">
                  <c:v>87.717470235582198</c:v>
                </c:pt>
                <c:pt idx="14">
                  <c:v>87.345608965145075</c:v>
                </c:pt>
                <c:pt idx="15">
                  <c:v>86.932592374896473</c:v>
                </c:pt>
              </c:numCache>
            </c:numRef>
          </c:yVal>
          <c:smooth val="1"/>
          <c:extLst>
            <c:ext xmlns:c16="http://schemas.microsoft.com/office/drawing/2014/chart" uri="{C3380CC4-5D6E-409C-BE32-E72D297353CC}">
              <c16:uniqueId val="{00000005-ACFC-48F8-B6D1-F7C7BABAAE1C}"/>
            </c:ext>
          </c:extLst>
        </c:ser>
        <c:ser>
          <c:idx val="2"/>
          <c:order val="2"/>
          <c:spPr>
            <a:ln w="25400">
              <a:solidFill>
                <a:srgbClr val="0000FF"/>
              </a:solidFill>
              <a:prstDash val="solid"/>
            </a:ln>
          </c:spPr>
          <c:marker>
            <c:symbol val="none"/>
          </c:marker>
          <c:xVal>
            <c:numRef>
              <c:f>'Plot Eff VANA '!$E$37:$E$52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VANA '!$F$37:$F$52</c:f>
              <c:numCache>
                <c:formatCode>0.00</c:formatCode>
                <c:ptCount val="16"/>
                <c:pt idx="0">
                  <c:v>0</c:v>
                </c:pt>
                <c:pt idx="1">
                  <c:v>92.023686920700328</c:v>
                </c:pt>
                <c:pt idx="2">
                  <c:v>91.997691556423689</c:v>
                </c:pt>
                <c:pt idx="3">
                  <c:v>91.713218634947594</c:v>
                </c:pt>
                <c:pt idx="4">
                  <c:v>91.430041575762573</c:v>
                </c:pt>
                <c:pt idx="5">
                  <c:v>91.349642467152776</c:v>
                </c:pt>
                <c:pt idx="6">
                  <c:v>90.88308958752954</c:v>
                </c:pt>
                <c:pt idx="7">
                  <c:v>90.216247537373974</c:v>
                </c:pt>
                <c:pt idx="8">
                  <c:v>89.888298148693352</c:v>
                </c:pt>
                <c:pt idx="9">
                  <c:v>89.484714400643611</c:v>
                </c:pt>
                <c:pt idx="10">
                  <c:v>89.048498501932613</c:v>
                </c:pt>
                <c:pt idx="11">
                  <c:v>88.775307797537636</c:v>
                </c:pt>
                <c:pt idx="12">
                  <c:v>88.419753086419746</c:v>
                </c:pt>
                <c:pt idx="13">
                  <c:v>87.853710805323701</c:v>
                </c:pt>
                <c:pt idx="14">
                  <c:v>87.51407002999359</c:v>
                </c:pt>
                <c:pt idx="15">
                  <c:v>86.992228499966515</c:v>
                </c:pt>
              </c:numCache>
            </c:numRef>
          </c:yVal>
          <c:smooth val="1"/>
          <c:extLst>
            <c:ext xmlns:c16="http://schemas.microsoft.com/office/drawing/2014/chart" uri="{C3380CC4-5D6E-409C-BE32-E72D297353CC}">
              <c16:uniqueId val="{00000006-ACFC-48F8-B6D1-F7C7BABAAE1C}"/>
            </c:ext>
          </c:extLst>
        </c:ser>
        <c:ser>
          <c:idx val="3"/>
          <c:order val="3"/>
          <c:spPr>
            <a:ln w="25400">
              <a:solidFill>
                <a:srgbClr val="00FF00"/>
              </a:solidFill>
              <a:prstDash val="solid"/>
            </a:ln>
          </c:spPr>
          <c:marker>
            <c:symbol val="none"/>
          </c:marker>
          <c:xVal>
            <c:numRef>
              <c:f>'Plot Eff VANA '!$G$37:$G$52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VANA '!$H$37:$H$52</c:f>
              <c:numCache>
                <c:formatCode>0.00</c:formatCode>
                <c:ptCount val="16"/>
                <c:pt idx="0">
                  <c:v>0</c:v>
                </c:pt>
                <c:pt idx="1">
                  <c:v>90.586759581881537</c:v>
                </c:pt>
                <c:pt idx="2">
                  <c:v>91.101645867245438</c:v>
                </c:pt>
                <c:pt idx="3">
                  <c:v>92.07871160409556</c:v>
                </c:pt>
                <c:pt idx="4">
                  <c:v>91.687006079699827</c:v>
                </c:pt>
                <c:pt idx="5">
                  <c:v>91.417855787643745</c:v>
                </c:pt>
                <c:pt idx="6">
                  <c:v>91.142674907075445</c:v>
                </c:pt>
                <c:pt idx="7">
                  <c:v>90.785701769756443</c:v>
                </c:pt>
                <c:pt idx="8">
                  <c:v>90.311506121204204</c:v>
                </c:pt>
                <c:pt idx="9">
                  <c:v>89.93172492170487</c:v>
                </c:pt>
                <c:pt idx="10">
                  <c:v>89.601686932323943</c:v>
                </c:pt>
                <c:pt idx="11">
                  <c:v>89.271866391184574</c:v>
                </c:pt>
                <c:pt idx="12">
                  <c:v>88.792636986301375</c:v>
                </c:pt>
                <c:pt idx="13">
                  <c:v>88.38570600865684</c:v>
                </c:pt>
                <c:pt idx="14">
                  <c:v>88.067428033051954</c:v>
                </c:pt>
                <c:pt idx="15">
                  <c:v>87.606665878737729</c:v>
                </c:pt>
              </c:numCache>
            </c:numRef>
          </c:yVal>
          <c:smooth val="1"/>
          <c:extLst>
            <c:ext xmlns:c16="http://schemas.microsoft.com/office/drawing/2014/chart" uri="{C3380CC4-5D6E-409C-BE32-E72D297353CC}">
              <c16:uniqueId val="{00000007-ACFC-48F8-B6D1-F7C7BABAAE1C}"/>
            </c:ext>
          </c:extLst>
        </c:ser>
        <c:dLbls>
          <c:showLegendKey val="0"/>
          <c:showVal val="0"/>
          <c:showCatName val="0"/>
          <c:showSerName val="0"/>
          <c:showPercent val="0"/>
          <c:showBubbleSize val="0"/>
        </c:dLbls>
        <c:axId val="697159967"/>
        <c:axId val="697139999"/>
      </c:scatterChart>
      <c:valAx>
        <c:axId val="697159967"/>
        <c:scaling>
          <c:orientation val="minMax"/>
          <c:max val="6.5"/>
          <c:min val="1.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697139999"/>
        <c:crossesAt val="-200"/>
        <c:crossBetween val="midCat"/>
        <c:minorUnit val="1"/>
      </c:valAx>
      <c:valAx>
        <c:axId val="697139999"/>
        <c:scaling>
          <c:orientation val="minMax"/>
          <c:max val="93"/>
          <c:min val="84"/>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69715996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ANA</a:t>
            </a:r>
            <a:r>
              <a:rPr lang="en-US"/>
              <a:t> (V</a:t>
            </a:r>
            <a:r>
              <a:rPr lang="en-US" baseline="-15000"/>
              <a:t>OUT</a:t>
            </a:r>
            <a:r>
              <a:rPr lang="en-US"/>
              <a:t>=1.8V)</a:t>
            </a:r>
          </a:p>
        </c:rich>
      </c:tx>
      <c:overlay val="0"/>
    </c:title>
    <c:autoTitleDeleted val="0"/>
    <c:plotArea>
      <c:layout>
        <c:manualLayout>
          <c:layoutTarget val="inner"/>
          <c:xMode val="edge"/>
          <c:yMode val="edge"/>
          <c:x val="0.13467246281714787"/>
          <c:y val="7.2614665354330712E-2"/>
          <c:w val="0.82865503791192763"/>
          <c:h val="0.81855872703412069"/>
        </c:manualLayout>
      </c:layout>
      <c:scatterChart>
        <c:scatterStyle val="smoothMarker"/>
        <c:varyColors val="0"/>
        <c:ser>
          <c:idx val="0"/>
          <c:order val="0"/>
          <c:spPr>
            <a:ln w="25400">
              <a:solidFill>
                <a:srgbClr val="000000"/>
              </a:solidFill>
              <a:prstDash val="solid"/>
            </a:ln>
          </c:spPr>
          <c:marker>
            <c:symbol val="none"/>
          </c:marker>
          <c:xVal>
            <c:numRef>
              <c:f>'Plot Eff VANA - Auto'!$A$37:$A$67</c:f>
              <c:numCache>
                <c:formatCode>General</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VANA - Auto'!$B$37:$B$67</c:f>
              <c:numCache>
                <c:formatCode>0.00</c:formatCode>
                <c:ptCount val="31"/>
                <c:pt idx="0">
                  <c:v>0</c:v>
                </c:pt>
                <c:pt idx="1">
                  <c:v>93.773946013881172</c:v>
                </c:pt>
                <c:pt idx="2">
                  <c:v>95.248411592665533</c:v>
                </c:pt>
                <c:pt idx="3">
                  <c:v>95.800410551720219</c:v>
                </c:pt>
                <c:pt idx="4">
                  <c:v>95.895414472634442</c:v>
                </c:pt>
                <c:pt idx="5">
                  <c:v>94.90204806063015</c:v>
                </c:pt>
                <c:pt idx="6">
                  <c:v>94.912279961697635</c:v>
                </c:pt>
                <c:pt idx="7">
                  <c:v>94.587727335111353</c:v>
                </c:pt>
                <c:pt idx="8">
                  <c:v>94.419685504689895</c:v>
                </c:pt>
                <c:pt idx="9">
                  <c:v>94.145526586081814</c:v>
                </c:pt>
                <c:pt idx="10">
                  <c:v>94.253377720719683</c:v>
                </c:pt>
                <c:pt idx="11">
                  <c:v>94.489757764742691</c:v>
                </c:pt>
                <c:pt idx="12">
                  <c:v>93.940182821103519</c:v>
                </c:pt>
                <c:pt idx="13">
                  <c:v>93.216245605432817</c:v>
                </c:pt>
                <c:pt idx="14">
                  <c:v>93.874008572097338</c:v>
                </c:pt>
                <c:pt idx="15">
                  <c:v>93.22506065112772</c:v>
                </c:pt>
                <c:pt idx="16">
                  <c:v>92.737164691506493</c:v>
                </c:pt>
                <c:pt idx="17">
                  <c:v>92.810971348707213</c:v>
                </c:pt>
                <c:pt idx="18">
                  <c:v>92.914723959464425</c:v>
                </c:pt>
                <c:pt idx="19">
                  <c:v>92.156538903973257</c:v>
                </c:pt>
                <c:pt idx="20">
                  <c:v>92.146648319245145</c:v>
                </c:pt>
                <c:pt idx="21">
                  <c:v>92.214270767135957</c:v>
                </c:pt>
                <c:pt idx="22">
                  <c:v>92.015684765089404</c:v>
                </c:pt>
                <c:pt idx="23">
                  <c:v>91.088507666616081</c:v>
                </c:pt>
                <c:pt idx="24">
                  <c:v>91.489667049368578</c:v>
                </c:pt>
                <c:pt idx="25">
                  <c:v>90.635987392001013</c:v>
                </c:pt>
                <c:pt idx="26">
                  <c:v>90.507951922175948</c:v>
                </c:pt>
                <c:pt idx="27">
                  <c:v>90.740657270758277</c:v>
                </c:pt>
                <c:pt idx="28" formatCode="General">
                  <c:v>89.977304548123413</c:v>
                </c:pt>
                <c:pt idx="29" formatCode="General">
                  <c:v>89.717716399131973</c:v>
                </c:pt>
                <c:pt idx="30" formatCode="General">
                  <c:v>89.657844569160687</c:v>
                </c:pt>
              </c:numCache>
            </c:numRef>
          </c:yVal>
          <c:smooth val="1"/>
          <c:extLst>
            <c:ext xmlns:c16="http://schemas.microsoft.com/office/drawing/2014/chart" uri="{C3380CC4-5D6E-409C-BE32-E72D297353CC}">
              <c16:uniqueId val="{00000000-45C7-4061-87DE-50697C46049A}"/>
            </c:ext>
          </c:extLst>
        </c:ser>
        <c:ser>
          <c:idx val="1"/>
          <c:order val="1"/>
          <c:spPr>
            <a:ln w="25400">
              <a:solidFill>
                <a:srgbClr val="FF0000"/>
              </a:solidFill>
              <a:prstDash val="solid"/>
            </a:ln>
          </c:spPr>
          <c:marker>
            <c:symbol val="none"/>
          </c:marker>
          <c:xVal>
            <c:numRef>
              <c:f>'Plot Eff VANA - Auto'!$C$37:$C$67</c:f>
              <c:numCache>
                <c:formatCode>0.00</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VANA - Auto'!$D$37:$D$67</c:f>
              <c:numCache>
                <c:formatCode>General</c:formatCode>
                <c:ptCount val="31"/>
                <c:pt idx="0">
                  <c:v>0</c:v>
                </c:pt>
                <c:pt idx="1">
                  <c:v>92.63</c:v>
                </c:pt>
                <c:pt idx="2">
                  <c:v>92.44</c:v>
                </c:pt>
                <c:pt idx="3">
                  <c:v>92.63</c:v>
                </c:pt>
                <c:pt idx="4">
                  <c:v>92.44</c:v>
                </c:pt>
                <c:pt idx="5">
                  <c:v>92.38</c:v>
                </c:pt>
                <c:pt idx="6">
                  <c:v>92.31</c:v>
                </c:pt>
                <c:pt idx="7">
                  <c:v>92.1</c:v>
                </c:pt>
                <c:pt idx="8">
                  <c:v>91.87</c:v>
                </c:pt>
                <c:pt idx="9">
                  <c:v>91.77</c:v>
                </c:pt>
                <c:pt idx="10">
                  <c:v>91.52</c:v>
                </c:pt>
                <c:pt idx="11">
                  <c:v>91.29</c:v>
                </c:pt>
                <c:pt idx="12">
                  <c:v>91.18</c:v>
                </c:pt>
                <c:pt idx="13">
                  <c:v>91.02</c:v>
                </c:pt>
                <c:pt idx="14">
                  <c:v>90.76</c:v>
                </c:pt>
                <c:pt idx="15">
                  <c:v>90.7</c:v>
                </c:pt>
                <c:pt idx="16">
                  <c:v>90.38</c:v>
                </c:pt>
                <c:pt idx="17">
                  <c:v>90.31</c:v>
                </c:pt>
                <c:pt idx="18">
                  <c:v>90</c:v>
                </c:pt>
                <c:pt idx="19">
                  <c:v>89.72</c:v>
                </c:pt>
                <c:pt idx="20">
                  <c:v>89.73</c:v>
                </c:pt>
                <c:pt idx="21">
                  <c:v>89.52</c:v>
                </c:pt>
                <c:pt idx="22">
                  <c:v>89.26</c:v>
                </c:pt>
                <c:pt idx="23">
                  <c:v>89.2</c:v>
                </c:pt>
                <c:pt idx="24">
                  <c:v>88.94</c:v>
                </c:pt>
                <c:pt idx="25">
                  <c:v>88.59</c:v>
                </c:pt>
                <c:pt idx="26">
                  <c:v>88.4</c:v>
                </c:pt>
                <c:pt idx="27">
                  <c:v>87.91</c:v>
                </c:pt>
                <c:pt idx="28">
                  <c:v>87.85</c:v>
                </c:pt>
                <c:pt idx="29">
                  <c:v>87.46</c:v>
                </c:pt>
                <c:pt idx="30">
                  <c:v>87.32</c:v>
                </c:pt>
              </c:numCache>
            </c:numRef>
          </c:yVal>
          <c:smooth val="1"/>
          <c:extLst>
            <c:ext xmlns:c16="http://schemas.microsoft.com/office/drawing/2014/chart" uri="{C3380CC4-5D6E-409C-BE32-E72D297353CC}">
              <c16:uniqueId val="{00000001-45C7-4061-87DE-50697C46049A}"/>
            </c:ext>
          </c:extLst>
        </c:ser>
        <c:ser>
          <c:idx val="2"/>
          <c:order val="2"/>
          <c:spPr>
            <a:ln w="25400">
              <a:solidFill>
                <a:srgbClr val="0000FF"/>
              </a:solidFill>
              <a:prstDash val="solid"/>
            </a:ln>
          </c:spPr>
          <c:marker>
            <c:symbol val="none"/>
          </c:marker>
          <c:xVal>
            <c:numRef>
              <c:f>'Plot Eff VANA - Auto'!$E$37:$E$67</c:f>
              <c:numCache>
                <c:formatCode>0.00</c:formatCode>
                <c:ptCount val="31"/>
                <c:pt idx="0">
                  <c:v>2.8</c:v>
                </c:pt>
                <c:pt idx="1">
                  <c:v>2.9</c:v>
                </c:pt>
                <c:pt idx="2">
                  <c:v>3</c:v>
                </c:pt>
                <c:pt idx="3">
                  <c:v>3.1</c:v>
                </c:pt>
                <c:pt idx="4">
                  <c:v>3.2</c:v>
                </c:pt>
                <c:pt idx="5">
                  <c:v>3.3</c:v>
                </c:pt>
                <c:pt idx="6">
                  <c:v>3.4</c:v>
                </c:pt>
                <c:pt idx="7">
                  <c:v>3.5</c:v>
                </c:pt>
                <c:pt idx="8">
                  <c:v>3.6</c:v>
                </c:pt>
                <c:pt idx="9">
                  <c:v>3.7</c:v>
                </c:pt>
                <c:pt idx="10">
                  <c:v>3.8</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VANA - Auto'!$F$37:$F$67</c:f>
              <c:numCache>
                <c:formatCode>General</c:formatCode>
                <c:ptCount val="31"/>
                <c:pt idx="0">
                  <c:v>0</c:v>
                </c:pt>
                <c:pt idx="1">
                  <c:v>83.03</c:v>
                </c:pt>
                <c:pt idx="2">
                  <c:v>82.86</c:v>
                </c:pt>
                <c:pt idx="3">
                  <c:v>93.67</c:v>
                </c:pt>
                <c:pt idx="4">
                  <c:v>93.6</c:v>
                </c:pt>
                <c:pt idx="5">
                  <c:v>93.42</c:v>
                </c:pt>
                <c:pt idx="6">
                  <c:v>93.35</c:v>
                </c:pt>
                <c:pt idx="7">
                  <c:v>93.14</c:v>
                </c:pt>
                <c:pt idx="8">
                  <c:v>92.42</c:v>
                </c:pt>
                <c:pt idx="9">
                  <c:v>92.86</c:v>
                </c:pt>
                <c:pt idx="10">
                  <c:v>92.2</c:v>
                </c:pt>
                <c:pt idx="11">
                  <c:v>92.29</c:v>
                </c:pt>
                <c:pt idx="12">
                  <c:v>92.22</c:v>
                </c:pt>
                <c:pt idx="13">
                  <c:v>91.98</c:v>
                </c:pt>
                <c:pt idx="14">
                  <c:v>91.74</c:v>
                </c:pt>
                <c:pt idx="15">
                  <c:v>91.72</c:v>
                </c:pt>
                <c:pt idx="16">
                  <c:v>90.86</c:v>
                </c:pt>
                <c:pt idx="17">
                  <c:v>90.59</c:v>
                </c:pt>
                <c:pt idx="18">
                  <c:v>90.93</c:v>
                </c:pt>
                <c:pt idx="19">
                  <c:v>90.72</c:v>
                </c:pt>
                <c:pt idx="20">
                  <c:v>90.49</c:v>
                </c:pt>
                <c:pt idx="21">
                  <c:v>88.5</c:v>
                </c:pt>
                <c:pt idx="22">
                  <c:v>90.29</c:v>
                </c:pt>
                <c:pt idx="23">
                  <c:v>90.06</c:v>
                </c:pt>
                <c:pt idx="24">
                  <c:v>89.56</c:v>
                </c:pt>
                <c:pt idx="25">
                  <c:v>89.86</c:v>
                </c:pt>
                <c:pt idx="26">
                  <c:v>89.41</c:v>
                </c:pt>
                <c:pt idx="27">
                  <c:v>88.83</c:v>
                </c:pt>
                <c:pt idx="28">
                  <c:v>88.42</c:v>
                </c:pt>
                <c:pt idx="29">
                  <c:v>88.74</c:v>
                </c:pt>
                <c:pt idx="30">
                  <c:v>88.25</c:v>
                </c:pt>
              </c:numCache>
            </c:numRef>
          </c:yVal>
          <c:smooth val="1"/>
          <c:extLst>
            <c:ext xmlns:c16="http://schemas.microsoft.com/office/drawing/2014/chart" uri="{C3380CC4-5D6E-409C-BE32-E72D297353CC}">
              <c16:uniqueId val="{00000002-45C7-4061-87DE-50697C46049A}"/>
            </c:ext>
          </c:extLst>
        </c:ser>
        <c:dLbls>
          <c:showLegendKey val="0"/>
          <c:showVal val="0"/>
          <c:showCatName val="0"/>
          <c:showSerName val="0"/>
          <c:showPercent val="0"/>
          <c:showBubbleSize val="0"/>
        </c:dLbls>
        <c:axId val="697159967"/>
        <c:axId val="697139999"/>
      </c:scatterChart>
      <c:valAx>
        <c:axId val="697159967"/>
        <c:scaling>
          <c:orientation val="minMax"/>
          <c:max val="6.5"/>
          <c:min val="1.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697139999"/>
        <c:crossesAt val="-200"/>
        <c:crossBetween val="midCat"/>
        <c:minorUnit val="1"/>
      </c:valAx>
      <c:valAx>
        <c:axId val="697139999"/>
        <c:scaling>
          <c:orientation val="minMax"/>
          <c:max val="100"/>
          <c:min val="30"/>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69715996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LED</a:t>
            </a:r>
            <a:r>
              <a:rPr lang="en-US"/>
              <a:t> Efficiency vs. Output Current (V</a:t>
            </a:r>
            <a:r>
              <a:rPr lang="en-US" baseline="-15000"/>
              <a:t>OUT</a:t>
            </a:r>
            <a:r>
              <a:rPr lang="en-US"/>
              <a:t>=5V)</a:t>
            </a:r>
          </a:p>
        </c:rich>
      </c:tx>
      <c:overlay val="0"/>
    </c:title>
    <c:autoTitleDeleted val="0"/>
    <c:plotArea>
      <c:layout/>
      <c:scatterChart>
        <c:scatterStyle val="smoothMarker"/>
        <c:varyColors val="0"/>
        <c:ser>
          <c:idx val="5"/>
          <c:order val="0"/>
          <c:spPr>
            <a:ln w="25400">
              <a:solidFill>
                <a:srgbClr val="FF0000"/>
              </a:solidFill>
              <a:prstDash val="solid"/>
            </a:ln>
          </c:spPr>
          <c:marker>
            <c:symbol val="none"/>
          </c:marker>
          <c:xVal>
            <c:numRef>
              <c:f>'Plot Eff VLED LOG'!$C$37:$C$41</c:f>
              <c:numCache>
                <c:formatCode>0.00</c:formatCode>
                <c:ptCount val="5"/>
                <c:pt idx="0">
                  <c:v>290</c:v>
                </c:pt>
                <c:pt idx="1">
                  <c:v>232</c:v>
                </c:pt>
                <c:pt idx="2">
                  <c:v>174</c:v>
                </c:pt>
                <c:pt idx="3">
                  <c:v>116</c:v>
                </c:pt>
                <c:pt idx="4">
                  <c:v>58</c:v>
                </c:pt>
              </c:numCache>
            </c:numRef>
          </c:xVal>
          <c:yVal>
            <c:numRef>
              <c:f>'Plot Eff VLED LOG'!$D$37:$D$41</c:f>
              <c:numCache>
                <c:formatCode>0.00</c:formatCode>
                <c:ptCount val="5"/>
                <c:pt idx="0">
                  <c:v>87.090807825720958</c:v>
                </c:pt>
                <c:pt idx="1">
                  <c:v>85.687378351703501</c:v>
                </c:pt>
                <c:pt idx="2">
                  <c:v>85.127828781942554</c:v>
                </c:pt>
                <c:pt idx="3">
                  <c:v>85.330439697866964</c:v>
                </c:pt>
                <c:pt idx="4">
                  <c:v>83.890644880851625</c:v>
                </c:pt>
              </c:numCache>
            </c:numRef>
          </c:yVal>
          <c:smooth val="1"/>
          <c:extLst>
            <c:ext xmlns:c16="http://schemas.microsoft.com/office/drawing/2014/chart" uri="{C3380CC4-5D6E-409C-BE32-E72D297353CC}">
              <c16:uniqueId val="{00000001-01D5-4CB1-A68E-A28BF40241E2}"/>
            </c:ext>
          </c:extLst>
        </c:ser>
        <c:ser>
          <c:idx val="6"/>
          <c:order val="1"/>
          <c:spPr>
            <a:ln w="25400">
              <a:solidFill>
                <a:srgbClr val="0000FF"/>
              </a:solidFill>
              <a:prstDash val="solid"/>
            </a:ln>
          </c:spPr>
          <c:marker>
            <c:symbol val="none"/>
          </c:marker>
          <c:xVal>
            <c:numRef>
              <c:f>'Plot Eff VLED LOG'!$E$37:$E$41</c:f>
              <c:numCache>
                <c:formatCode>0.00</c:formatCode>
                <c:ptCount val="5"/>
                <c:pt idx="0">
                  <c:v>290</c:v>
                </c:pt>
                <c:pt idx="1">
                  <c:v>232</c:v>
                </c:pt>
                <c:pt idx="2">
                  <c:v>174</c:v>
                </c:pt>
                <c:pt idx="3">
                  <c:v>116</c:v>
                </c:pt>
                <c:pt idx="4">
                  <c:v>58</c:v>
                </c:pt>
              </c:numCache>
            </c:numRef>
          </c:xVal>
          <c:yVal>
            <c:numRef>
              <c:f>'Plot Eff VLED LOG'!$F$37:$F$41</c:f>
              <c:numCache>
                <c:formatCode>General</c:formatCode>
                <c:ptCount val="5"/>
                <c:pt idx="0">
                  <c:v>86.232530478739235</c:v>
                </c:pt>
                <c:pt idx="1">
                  <c:v>93.564481894128093</c:v>
                </c:pt>
                <c:pt idx="2">
                  <c:v>92.942277638249493</c:v>
                </c:pt>
                <c:pt idx="3">
                  <c:v>93.490195578041423</c:v>
                </c:pt>
                <c:pt idx="4">
                  <c:v>92.3709381056659</c:v>
                </c:pt>
              </c:numCache>
            </c:numRef>
          </c:yVal>
          <c:smooth val="1"/>
          <c:extLst>
            <c:ext xmlns:c16="http://schemas.microsoft.com/office/drawing/2014/chart" uri="{C3380CC4-5D6E-409C-BE32-E72D297353CC}">
              <c16:uniqueId val="{00000002-01D5-4CB1-A68E-A28BF40241E2}"/>
            </c:ext>
          </c:extLst>
        </c:ser>
        <c:ser>
          <c:idx val="7"/>
          <c:order val="2"/>
          <c:spPr>
            <a:ln w="25400">
              <a:solidFill>
                <a:srgbClr val="00FF00"/>
              </a:solidFill>
              <a:prstDash val="solid"/>
            </a:ln>
          </c:spPr>
          <c:marker>
            <c:symbol val="none"/>
          </c:marker>
          <c:xVal>
            <c:numRef>
              <c:f>'Plot Eff VLED LOG'!$G$37:$G$40</c:f>
              <c:numCache>
                <c:formatCode>0.00</c:formatCode>
                <c:ptCount val="4"/>
                <c:pt idx="0">
                  <c:v>232</c:v>
                </c:pt>
                <c:pt idx="1">
                  <c:v>174</c:v>
                </c:pt>
                <c:pt idx="2">
                  <c:v>116</c:v>
                </c:pt>
                <c:pt idx="3">
                  <c:v>58</c:v>
                </c:pt>
              </c:numCache>
            </c:numRef>
          </c:xVal>
          <c:yVal>
            <c:numRef>
              <c:f>'Plot Eff VLED LOG'!$H$37:$H$40</c:f>
              <c:numCache>
                <c:formatCode>General</c:formatCode>
                <c:ptCount val="4"/>
                <c:pt idx="0">
                  <c:v>90.314255419947216</c:v>
                </c:pt>
                <c:pt idx="1">
                  <c:v>89.791361967585004</c:v>
                </c:pt>
                <c:pt idx="2">
                  <c:v>90.227884442849458</c:v>
                </c:pt>
                <c:pt idx="3">
                  <c:v>89.108437997523438</c:v>
                </c:pt>
              </c:numCache>
            </c:numRef>
          </c:yVal>
          <c:smooth val="1"/>
          <c:extLst>
            <c:ext xmlns:c16="http://schemas.microsoft.com/office/drawing/2014/chart" uri="{C3380CC4-5D6E-409C-BE32-E72D297353CC}">
              <c16:uniqueId val="{00000003-01D5-4CB1-A68E-A28BF40241E2}"/>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40"/>
        </c:scaling>
        <c:delete val="0"/>
        <c:axPos val="b"/>
        <c:minorGridlines/>
        <c:title>
          <c:tx>
            <c:rich>
              <a:bodyPr/>
              <a:lstStyle/>
              <a:p>
                <a:pPr>
                  <a:defRPr/>
                </a:pPr>
                <a:r>
                  <a:rPr lang="en-US"/>
                  <a:t>Output Current (mA)</a:t>
                </a:r>
              </a:p>
            </c:rich>
          </c:tx>
          <c:overlay val="0"/>
        </c:title>
        <c:numFmt formatCode="General" sourceLinked="0"/>
        <c:majorTickMark val="out"/>
        <c:minorTickMark val="none"/>
        <c:tickLblPos val="nextTo"/>
        <c:crossAx val="1352062288"/>
        <c:crossesAt val="-200"/>
        <c:crossBetween val="midCat"/>
      </c:valAx>
      <c:valAx>
        <c:axId val="1352062288"/>
        <c:scaling>
          <c:orientation val="minMax"/>
          <c:max val="95"/>
          <c:min val="80"/>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9.9999999999999995E-8"/>
        <c:crossBetween val="midCat"/>
      </c:valAx>
    </c:plotArea>
    <c:plotVisOnly val="1"/>
    <c:dispBlanksAs val="gap"/>
    <c:showDLblsOverMax val="0"/>
    <c:extLst/>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LED</a:t>
            </a:r>
            <a:r>
              <a:rPr lang="en-US"/>
              <a:t> Efficiency vs. Output Current (V</a:t>
            </a:r>
            <a:r>
              <a:rPr lang="en-US" baseline="-15000"/>
              <a:t>OUT</a:t>
            </a:r>
            <a:r>
              <a:rPr lang="en-US"/>
              <a:t>=5V)</a:t>
            </a:r>
          </a:p>
        </c:rich>
      </c:tx>
      <c:overlay val="0"/>
    </c:title>
    <c:autoTitleDeleted val="0"/>
    <c:plotArea>
      <c:layout/>
      <c:scatterChart>
        <c:scatterStyle val="smoothMarker"/>
        <c:varyColors val="0"/>
        <c:ser>
          <c:idx val="1"/>
          <c:order val="0"/>
          <c:spPr>
            <a:ln w="25400">
              <a:solidFill>
                <a:srgbClr val="FF0000"/>
              </a:solidFill>
              <a:prstDash val="solid"/>
            </a:ln>
          </c:spPr>
          <c:marker>
            <c:symbol val="none"/>
          </c:marker>
          <c:xVal>
            <c:numRef>
              <c:f>'Efficiency VLED - Automated Log'!$C$37:$C$65</c:f>
              <c:numCache>
                <c:formatCode>0.00</c:formatCode>
                <c:ptCount val="29"/>
                <c:pt idx="0">
                  <c:v>12.5</c:v>
                </c:pt>
                <c:pt idx="1">
                  <c:v>20</c:v>
                </c:pt>
                <c:pt idx="2">
                  <c:v>32.5</c:v>
                </c:pt>
                <c:pt idx="3">
                  <c:v>42.5</c:v>
                </c:pt>
                <c:pt idx="4">
                  <c:v>52.5</c:v>
                </c:pt>
                <c:pt idx="5">
                  <c:v>60</c:v>
                </c:pt>
                <c:pt idx="6">
                  <c:v>72.5</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227.5</c:v>
                </c:pt>
                <c:pt idx="23">
                  <c:v>237.5</c:v>
                </c:pt>
                <c:pt idx="24">
                  <c:v>247.5</c:v>
                </c:pt>
                <c:pt idx="25">
                  <c:v>257.5</c:v>
                </c:pt>
                <c:pt idx="26">
                  <c:v>267.5</c:v>
                </c:pt>
                <c:pt idx="27">
                  <c:v>277.5</c:v>
                </c:pt>
                <c:pt idx="28">
                  <c:v>287.5</c:v>
                </c:pt>
              </c:numCache>
            </c:numRef>
          </c:xVal>
          <c:yVal>
            <c:numRef>
              <c:f>'Efficiency VLED - Automated Log'!$D$37:$D$65</c:f>
              <c:numCache>
                <c:formatCode>General</c:formatCode>
                <c:ptCount val="29"/>
                <c:pt idx="0">
                  <c:v>78.52</c:v>
                </c:pt>
                <c:pt idx="1">
                  <c:v>87.79</c:v>
                </c:pt>
                <c:pt idx="2">
                  <c:v>87.66</c:v>
                </c:pt>
                <c:pt idx="3">
                  <c:v>87.69</c:v>
                </c:pt>
                <c:pt idx="4">
                  <c:v>83.71</c:v>
                </c:pt>
                <c:pt idx="5">
                  <c:v>84.11</c:v>
                </c:pt>
                <c:pt idx="6">
                  <c:v>84.38</c:v>
                </c:pt>
                <c:pt idx="7">
                  <c:v>87.44</c:v>
                </c:pt>
                <c:pt idx="8">
                  <c:v>85.16</c:v>
                </c:pt>
                <c:pt idx="9">
                  <c:v>85.44</c:v>
                </c:pt>
                <c:pt idx="10">
                  <c:v>85.7</c:v>
                </c:pt>
                <c:pt idx="11">
                  <c:v>86.08</c:v>
                </c:pt>
                <c:pt idx="12">
                  <c:v>86.18</c:v>
                </c:pt>
                <c:pt idx="13">
                  <c:v>86.63</c:v>
                </c:pt>
                <c:pt idx="14">
                  <c:v>85.9</c:v>
                </c:pt>
                <c:pt idx="15">
                  <c:v>86.81</c:v>
                </c:pt>
                <c:pt idx="16">
                  <c:v>86.63</c:v>
                </c:pt>
                <c:pt idx="17">
                  <c:v>86.79</c:v>
                </c:pt>
                <c:pt idx="18">
                  <c:v>86.95</c:v>
                </c:pt>
                <c:pt idx="19">
                  <c:v>87.23</c:v>
                </c:pt>
                <c:pt idx="20">
                  <c:v>87.23</c:v>
                </c:pt>
                <c:pt idx="21">
                  <c:v>87.26</c:v>
                </c:pt>
                <c:pt idx="22">
                  <c:v>86.95</c:v>
                </c:pt>
                <c:pt idx="23">
                  <c:v>87.64</c:v>
                </c:pt>
                <c:pt idx="24">
                  <c:v>87.31</c:v>
                </c:pt>
                <c:pt idx="25">
                  <c:v>87.45</c:v>
                </c:pt>
                <c:pt idx="26">
                  <c:v>88.38</c:v>
                </c:pt>
                <c:pt idx="27">
                  <c:v>88.04</c:v>
                </c:pt>
                <c:pt idx="28">
                  <c:v>88.56</c:v>
                </c:pt>
              </c:numCache>
            </c:numRef>
          </c:yVal>
          <c:smooth val="1"/>
          <c:extLst>
            <c:ext xmlns:c16="http://schemas.microsoft.com/office/drawing/2014/chart" uri="{C3380CC4-5D6E-409C-BE32-E72D297353CC}">
              <c16:uniqueId val="{00000001-4D4E-4F57-A953-E3B90BDD81DD}"/>
            </c:ext>
          </c:extLst>
        </c:ser>
        <c:ser>
          <c:idx val="2"/>
          <c:order val="1"/>
          <c:spPr>
            <a:ln w="25400">
              <a:solidFill>
                <a:srgbClr val="0000FF"/>
              </a:solidFill>
              <a:prstDash val="solid"/>
            </a:ln>
          </c:spPr>
          <c:marker>
            <c:symbol val="none"/>
          </c:marker>
          <c:xVal>
            <c:numRef>
              <c:f>'Efficiency VLED - Automated Log'!$E$37:$E$65</c:f>
              <c:numCache>
                <c:formatCode>0.00</c:formatCode>
                <c:ptCount val="29"/>
                <c:pt idx="0">
                  <c:v>12.5</c:v>
                </c:pt>
                <c:pt idx="1">
                  <c:v>20</c:v>
                </c:pt>
                <c:pt idx="2">
                  <c:v>32.5</c:v>
                </c:pt>
                <c:pt idx="3">
                  <c:v>42.5</c:v>
                </c:pt>
                <c:pt idx="4">
                  <c:v>52.5</c:v>
                </c:pt>
                <c:pt idx="5">
                  <c:v>60</c:v>
                </c:pt>
                <c:pt idx="6">
                  <c:v>72.5</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227.5</c:v>
                </c:pt>
                <c:pt idx="23">
                  <c:v>237.5</c:v>
                </c:pt>
                <c:pt idx="24">
                  <c:v>247.5</c:v>
                </c:pt>
                <c:pt idx="25">
                  <c:v>257.5</c:v>
                </c:pt>
                <c:pt idx="26">
                  <c:v>267.5</c:v>
                </c:pt>
                <c:pt idx="27">
                  <c:v>277.5</c:v>
                </c:pt>
                <c:pt idx="28">
                  <c:v>287.5</c:v>
                </c:pt>
              </c:numCache>
            </c:numRef>
          </c:xVal>
          <c:yVal>
            <c:numRef>
              <c:f>'Efficiency VLED - Automated Log'!$F$37:$F$65</c:f>
              <c:numCache>
                <c:formatCode>General</c:formatCode>
                <c:ptCount val="29"/>
                <c:pt idx="0">
                  <c:v>98.32</c:v>
                </c:pt>
                <c:pt idx="1">
                  <c:v>89.38</c:v>
                </c:pt>
                <c:pt idx="2">
                  <c:v>97.3</c:v>
                </c:pt>
                <c:pt idx="3">
                  <c:v>97.31</c:v>
                </c:pt>
                <c:pt idx="4">
                  <c:v>92.38</c:v>
                </c:pt>
                <c:pt idx="5">
                  <c:v>93.19</c:v>
                </c:pt>
                <c:pt idx="6">
                  <c:v>93.93</c:v>
                </c:pt>
                <c:pt idx="7">
                  <c:v>93.91</c:v>
                </c:pt>
                <c:pt idx="8">
                  <c:v>94.22</c:v>
                </c:pt>
                <c:pt idx="9">
                  <c:v>94.35</c:v>
                </c:pt>
                <c:pt idx="10">
                  <c:v>94.4</c:v>
                </c:pt>
                <c:pt idx="11">
                  <c:v>94.79</c:v>
                </c:pt>
                <c:pt idx="12">
                  <c:v>94.83</c:v>
                </c:pt>
                <c:pt idx="13">
                  <c:v>95.04</c:v>
                </c:pt>
                <c:pt idx="14">
                  <c:v>94.96</c:v>
                </c:pt>
                <c:pt idx="15">
                  <c:v>95.16</c:v>
                </c:pt>
                <c:pt idx="16">
                  <c:v>95.03</c:v>
                </c:pt>
                <c:pt idx="17">
                  <c:v>95.17</c:v>
                </c:pt>
                <c:pt idx="18">
                  <c:v>93.93</c:v>
                </c:pt>
                <c:pt idx="19">
                  <c:v>95.4</c:v>
                </c:pt>
                <c:pt idx="20">
                  <c:v>94.4</c:v>
                </c:pt>
                <c:pt idx="21">
                  <c:v>94.32</c:v>
                </c:pt>
                <c:pt idx="22">
                  <c:v>94.29</c:v>
                </c:pt>
                <c:pt idx="23">
                  <c:v>94.28</c:v>
                </c:pt>
                <c:pt idx="24">
                  <c:v>95.36</c:v>
                </c:pt>
                <c:pt idx="25">
                  <c:v>94.81</c:v>
                </c:pt>
                <c:pt idx="26">
                  <c:v>94.68</c:v>
                </c:pt>
                <c:pt idx="27">
                  <c:v>94.91</c:v>
                </c:pt>
                <c:pt idx="28">
                  <c:v>94.82</c:v>
                </c:pt>
              </c:numCache>
            </c:numRef>
          </c:yVal>
          <c:smooth val="1"/>
          <c:extLst>
            <c:ext xmlns:c16="http://schemas.microsoft.com/office/drawing/2014/chart" uri="{C3380CC4-5D6E-409C-BE32-E72D297353CC}">
              <c16:uniqueId val="{00000002-4D4E-4F57-A953-E3B90BDD81DD}"/>
            </c:ext>
          </c:extLst>
        </c:ser>
        <c:ser>
          <c:idx val="3"/>
          <c:order val="2"/>
          <c:spPr>
            <a:ln w="25400">
              <a:solidFill>
                <a:srgbClr val="00FF00"/>
              </a:solidFill>
              <a:prstDash val="solid"/>
            </a:ln>
          </c:spPr>
          <c:marker>
            <c:symbol val="none"/>
          </c:marker>
          <c:xVal>
            <c:numRef>
              <c:f>'Efficiency VLED - Automated Log'!$G$37:$G$65</c:f>
              <c:numCache>
                <c:formatCode>0.00</c:formatCode>
                <c:ptCount val="29"/>
                <c:pt idx="0">
                  <c:v>12.5</c:v>
                </c:pt>
                <c:pt idx="1">
                  <c:v>20</c:v>
                </c:pt>
                <c:pt idx="2">
                  <c:v>32.5</c:v>
                </c:pt>
                <c:pt idx="3">
                  <c:v>42.5</c:v>
                </c:pt>
                <c:pt idx="4">
                  <c:v>52.5</c:v>
                </c:pt>
                <c:pt idx="5">
                  <c:v>60</c:v>
                </c:pt>
                <c:pt idx="6">
                  <c:v>72.5</c:v>
                </c:pt>
                <c:pt idx="7">
                  <c:v>82.5</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227.5</c:v>
                </c:pt>
                <c:pt idx="23">
                  <c:v>237.5</c:v>
                </c:pt>
                <c:pt idx="24">
                  <c:v>247.5</c:v>
                </c:pt>
                <c:pt idx="25">
                  <c:v>257.5</c:v>
                </c:pt>
                <c:pt idx="26">
                  <c:v>267.5</c:v>
                </c:pt>
                <c:pt idx="27">
                  <c:v>277.5</c:v>
                </c:pt>
                <c:pt idx="28">
                  <c:v>287.5</c:v>
                </c:pt>
              </c:numCache>
            </c:numRef>
          </c:xVal>
          <c:yVal>
            <c:numRef>
              <c:f>'Efficiency VLED - Automated Log'!$H$37:$H$65</c:f>
              <c:numCache>
                <c:formatCode>General</c:formatCode>
                <c:ptCount val="29"/>
                <c:pt idx="0">
                  <c:v>94.52</c:v>
                </c:pt>
                <c:pt idx="1">
                  <c:v>83.85</c:v>
                </c:pt>
                <c:pt idx="2">
                  <c:v>94.16</c:v>
                </c:pt>
                <c:pt idx="3">
                  <c:v>93.98</c:v>
                </c:pt>
                <c:pt idx="4">
                  <c:v>93.93</c:v>
                </c:pt>
                <c:pt idx="5">
                  <c:v>90</c:v>
                </c:pt>
                <c:pt idx="6">
                  <c:v>93.48</c:v>
                </c:pt>
                <c:pt idx="7">
                  <c:v>93.47</c:v>
                </c:pt>
                <c:pt idx="8">
                  <c:v>90.92</c:v>
                </c:pt>
                <c:pt idx="9">
                  <c:v>91.14</c:v>
                </c:pt>
                <c:pt idx="10">
                  <c:v>91.37</c:v>
                </c:pt>
                <c:pt idx="11">
                  <c:v>91.58</c:v>
                </c:pt>
                <c:pt idx="12">
                  <c:v>91.76</c:v>
                </c:pt>
                <c:pt idx="13">
                  <c:v>92.15</c:v>
                </c:pt>
                <c:pt idx="14">
                  <c:v>93.08</c:v>
                </c:pt>
                <c:pt idx="15">
                  <c:v>92.09</c:v>
                </c:pt>
                <c:pt idx="16">
                  <c:v>92</c:v>
                </c:pt>
                <c:pt idx="17">
                  <c:v>92.08</c:v>
                </c:pt>
                <c:pt idx="18">
                  <c:v>92.19</c:v>
                </c:pt>
                <c:pt idx="19">
                  <c:v>92.18</c:v>
                </c:pt>
                <c:pt idx="20">
                  <c:v>92.33</c:v>
                </c:pt>
                <c:pt idx="21">
                  <c:v>92.27</c:v>
                </c:pt>
                <c:pt idx="22">
                  <c:v>91.37</c:v>
                </c:pt>
                <c:pt idx="23">
                  <c:v>91.47</c:v>
                </c:pt>
                <c:pt idx="24">
                  <c:v>91.56</c:v>
                </c:pt>
                <c:pt idx="25">
                  <c:v>91.72</c:v>
                </c:pt>
                <c:pt idx="26">
                  <c:v>91.79</c:v>
                </c:pt>
                <c:pt idx="27">
                  <c:v>91.78</c:v>
                </c:pt>
                <c:pt idx="28">
                  <c:v>92.02</c:v>
                </c:pt>
              </c:numCache>
            </c:numRef>
          </c:yVal>
          <c:smooth val="1"/>
          <c:extLst>
            <c:ext xmlns:c16="http://schemas.microsoft.com/office/drawing/2014/chart" uri="{C3380CC4-5D6E-409C-BE32-E72D297353CC}">
              <c16:uniqueId val="{00000003-4D4E-4F57-A953-E3B90BDD81DD}"/>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40"/>
        </c:scaling>
        <c:delete val="0"/>
        <c:axPos val="b"/>
        <c:minorGridlines/>
        <c:title>
          <c:tx>
            <c:rich>
              <a:bodyPr/>
              <a:lstStyle/>
              <a:p>
                <a:pPr>
                  <a:defRPr/>
                </a:pPr>
                <a:r>
                  <a:rPr lang="en-US"/>
                  <a:t>Output Current (mA)</a:t>
                </a:r>
              </a:p>
            </c:rich>
          </c:tx>
          <c:overlay val="0"/>
        </c:title>
        <c:numFmt formatCode="General" sourceLinked="0"/>
        <c:majorTickMark val="out"/>
        <c:minorTickMark val="none"/>
        <c:tickLblPos val="nextTo"/>
        <c:crossAx val="1352062288"/>
        <c:crossesAt val="-200"/>
        <c:crossBetween val="midCat"/>
      </c:valAx>
      <c:valAx>
        <c:axId val="1352062288"/>
        <c:scaling>
          <c:orientation val="minMax"/>
          <c:max val="98"/>
          <c:min val="83"/>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9.9999999999999995E-8"/>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SBB2 - V</a:t>
            </a:r>
            <a:r>
              <a:rPr lang="en-US" baseline="-15000"/>
              <a:t>LED</a:t>
            </a:r>
            <a:r>
              <a:rPr lang="en-US"/>
              <a:t> = 5V - Efficiency Vs. Input Voltage</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'Plot Eff VLED - David'!$A$37:$A$52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VLED - David'!$B$37:$B$52</c:f>
              <c:numCache>
                <c:formatCode>0.00</c:formatCode>
                <c:ptCount val="16"/>
                <c:pt idx="0">
                  <c:v>0</c:v>
                </c:pt>
                <c:pt idx="1">
                  <c:v>89.108437997523438</c:v>
                </c:pt>
                <c:pt idx="2">
                  <c:v>89.617610988471924</c:v>
                </c:pt>
                <c:pt idx="3">
                  <c:v>90.472523258115572</c:v>
                </c:pt>
                <c:pt idx="4">
                  <c:v>91.200137016161676</c:v>
                </c:pt>
                <c:pt idx="5">
                  <c:v>91.815169735688329</c:v>
                </c:pt>
                <c:pt idx="6">
                  <c:v>92.3709381056659</c:v>
                </c:pt>
                <c:pt idx="7">
                  <c:v>92.633711405166991</c:v>
                </c:pt>
                <c:pt idx="8">
                  <c:v>83.890644880851625</c:v>
                </c:pt>
                <c:pt idx="9">
                  <c:v>84.092639593908629</c:v>
                </c:pt>
                <c:pt idx="10">
                  <c:v>84.465334900117526</c:v>
                </c:pt>
                <c:pt idx="11">
                  <c:v>84.544717706451777</c:v>
                </c:pt>
                <c:pt idx="12">
                  <c:v>84.738042059463382</c:v>
                </c:pt>
                <c:pt idx="13">
                  <c:v>84.76014481822294</c:v>
                </c:pt>
                <c:pt idx="14">
                  <c:v>84.814814814814824</c:v>
                </c:pt>
                <c:pt idx="15">
                  <c:v>84.744235141279646</c:v>
                </c:pt>
              </c:numCache>
            </c:numRef>
          </c:yVal>
          <c:smooth val="1"/>
          <c:extLst>
            <c:ext xmlns:c16="http://schemas.microsoft.com/office/drawing/2014/chart" uri="{C3380CC4-5D6E-409C-BE32-E72D297353CC}">
              <c16:uniqueId val="{00000000-ADA8-4B50-B000-C7D6AB048B56}"/>
            </c:ext>
          </c:extLst>
        </c:ser>
        <c:ser>
          <c:idx val="1"/>
          <c:order val="1"/>
          <c:spPr>
            <a:ln w="25400">
              <a:solidFill>
                <a:srgbClr val="FF0000"/>
              </a:solidFill>
              <a:prstDash val="solid"/>
            </a:ln>
          </c:spPr>
          <c:marker>
            <c:symbol val="none"/>
          </c:marker>
          <c:xVal>
            <c:numRef>
              <c:f>'Plot Eff VLED - David'!$C$37:$C$52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VLED - David'!$D$37:$D$52</c:f>
              <c:numCache>
                <c:formatCode>0.00</c:formatCode>
                <c:ptCount val="16"/>
                <c:pt idx="0">
                  <c:v>0</c:v>
                </c:pt>
                <c:pt idx="1">
                  <c:v>90.227884442849458</c:v>
                </c:pt>
                <c:pt idx="2">
                  <c:v>90.721833504369187</c:v>
                </c:pt>
                <c:pt idx="3">
                  <c:v>91.607483437060822</c:v>
                </c:pt>
                <c:pt idx="4">
                  <c:v>92.317477159973336</c:v>
                </c:pt>
                <c:pt idx="5">
                  <c:v>93.018833145828168</c:v>
                </c:pt>
                <c:pt idx="6">
                  <c:v>93.490195578041423</c:v>
                </c:pt>
                <c:pt idx="7">
                  <c:v>94.138003974104222</c:v>
                </c:pt>
                <c:pt idx="8">
                  <c:v>85.330439697866964</c:v>
                </c:pt>
                <c:pt idx="9">
                  <c:v>85.39669794456718</c:v>
                </c:pt>
                <c:pt idx="10">
                  <c:v>85.55152788825329</c:v>
                </c:pt>
                <c:pt idx="11">
                  <c:v>85.660741158765987</c:v>
                </c:pt>
                <c:pt idx="12">
                  <c:v>85.741207619327795</c:v>
                </c:pt>
                <c:pt idx="13">
                  <c:v>85.7767630166651</c:v>
                </c:pt>
                <c:pt idx="14">
                  <c:v>85.779166519554181</c:v>
                </c:pt>
                <c:pt idx="15">
                  <c:v>85.580555359785748</c:v>
                </c:pt>
              </c:numCache>
            </c:numRef>
          </c:yVal>
          <c:smooth val="1"/>
          <c:extLst>
            <c:ext xmlns:c16="http://schemas.microsoft.com/office/drawing/2014/chart" uri="{C3380CC4-5D6E-409C-BE32-E72D297353CC}">
              <c16:uniqueId val="{00000001-919A-418F-B79C-E64EC9CC2472}"/>
            </c:ext>
          </c:extLst>
        </c:ser>
        <c:ser>
          <c:idx val="2"/>
          <c:order val="2"/>
          <c:spPr>
            <a:ln w="25400">
              <a:solidFill>
                <a:srgbClr val="0000FF"/>
              </a:solidFill>
              <a:prstDash val="solid"/>
            </a:ln>
          </c:spPr>
          <c:marker>
            <c:symbol val="none"/>
          </c:marker>
          <c:xVal>
            <c:numRef>
              <c:f>'Plot Eff VLED - David'!$E$37:$E$52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VLED - David'!$F$37:$F$52</c:f>
              <c:numCache>
                <c:formatCode>0.00</c:formatCode>
                <c:ptCount val="16"/>
                <c:pt idx="0">
                  <c:v>0</c:v>
                </c:pt>
                <c:pt idx="1">
                  <c:v>89.791361967585004</c:v>
                </c:pt>
                <c:pt idx="2">
                  <c:v>90.14096288493711</c:v>
                </c:pt>
                <c:pt idx="3">
                  <c:v>90.970284087124497</c:v>
                </c:pt>
                <c:pt idx="4">
                  <c:v>91.882038040055434</c:v>
                </c:pt>
                <c:pt idx="5">
                  <c:v>92.531891713855003</c:v>
                </c:pt>
                <c:pt idx="6">
                  <c:v>92.942277638249493</c:v>
                </c:pt>
                <c:pt idx="7">
                  <c:v>93.517505423916276</c:v>
                </c:pt>
                <c:pt idx="8">
                  <c:v>85.127828781942554</c:v>
                </c:pt>
                <c:pt idx="9">
                  <c:v>85.285757797033085</c:v>
                </c:pt>
                <c:pt idx="10">
                  <c:v>85.360280267919251</c:v>
                </c:pt>
                <c:pt idx="11">
                  <c:v>85.344488188976371</c:v>
                </c:pt>
                <c:pt idx="12">
                  <c:v>85.518496770405164</c:v>
                </c:pt>
                <c:pt idx="13">
                  <c:v>85.623224633564362</c:v>
                </c:pt>
                <c:pt idx="14">
                  <c:v>85.512951421898293</c:v>
                </c:pt>
                <c:pt idx="15">
                  <c:v>85.568632978598458</c:v>
                </c:pt>
              </c:numCache>
            </c:numRef>
          </c:yVal>
          <c:smooth val="1"/>
          <c:extLst>
            <c:ext xmlns:c16="http://schemas.microsoft.com/office/drawing/2014/chart" uri="{C3380CC4-5D6E-409C-BE32-E72D297353CC}">
              <c16:uniqueId val="{00000002-919A-418F-B79C-E64EC9CC2472}"/>
            </c:ext>
          </c:extLst>
        </c:ser>
        <c:ser>
          <c:idx val="3"/>
          <c:order val="3"/>
          <c:spPr>
            <a:ln w="25400">
              <a:solidFill>
                <a:srgbClr val="00FF00"/>
              </a:solidFill>
              <a:prstDash val="solid"/>
            </a:ln>
          </c:spPr>
          <c:marker>
            <c:symbol val="none"/>
          </c:marker>
          <c:xVal>
            <c:numRef>
              <c:f>'Plot Eff VLED - David'!$G$37:$G$52</c:f>
              <c:numCache>
                <c:formatCode>0.00</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'Plot Eff VLED - David'!$H$37:$H$52</c:f>
              <c:numCache>
                <c:formatCode>0.00</c:formatCode>
                <c:ptCount val="16"/>
                <c:pt idx="0">
                  <c:v>0</c:v>
                </c:pt>
                <c:pt idx="1">
                  <c:v>90.314255419947216</c:v>
                </c:pt>
                <c:pt idx="2">
                  <c:v>90.804055374465534</c:v>
                </c:pt>
                <c:pt idx="3">
                  <c:v>91.582797326270651</c:v>
                </c:pt>
                <c:pt idx="4">
                  <c:v>92.325265299843153</c:v>
                </c:pt>
                <c:pt idx="5">
                  <c:v>93.015900361139828</c:v>
                </c:pt>
                <c:pt idx="6">
                  <c:v>93.564481894128093</c:v>
                </c:pt>
                <c:pt idx="7">
                  <c:v>94.018894601542414</c:v>
                </c:pt>
                <c:pt idx="8">
                  <c:v>85.687378351703501</c:v>
                </c:pt>
                <c:pt idx="9">
                  <c:v>85.871809027316743</c:v>
                </c:pt>
                <c:pt idx="10">
                  <c:v>86.059872030771189</c:v>
                </c:pt>
                <c:pt idx="11">
                  <c:v>86.108548409642523</c:v>
                </c:pt>
                <c:pt idx="12">
                  <c:v>86.108996999734146</c:v>
                </c:pt>
                <c:pt idx="13">
                  <c:v>86.07765364946124</c:v>
                </c:pt>
                <c:pt idx="14">
                  <c:v>86.095354436654645</c:v>
                </c:pt>
                <c:pt idx="15">
                  <c:v>86.130481827265911</c:v>
                </c:pt>
              </c:numCache>
            </c:numRef>
          </c:yVal>
          <c:smooth val="1"/>
          <c:extLst>
            <c:ext xmlns:c16="http://schemas.microsoft.com/office/drawing/2014/chart" uri="{C3380CC4-5D6E-409C-BE32-E72D297353CC}">
              <c16:uniqueId val="{00000003-919A-418F-B79C-E64EC9CC2472}"/>
            </c:ext>
          </c:extLst>
        </c:ser>
        <c:dLbls>
          <c:showLegendKey val="0"/>
          <c:showVal val="0"/>
          <c:showCatName val="0"/>
          <c:showSerName val="0"/>
          <c:showPercent val="0"/>
          <c:showBubbleSize val="0"/>
        </c:dLbls>
        <c:axId val="1477893599"/>
        <c:axId val="1477891519"/>
      </c:scatterChart>
      <c:valAx>
        <c:axId val="1477893599"/>
        <c:scaling>
          <c:orientation val="minMax"/>
          <c:max val="5.6"/>
          <c:min val="2.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1477891519"/>
        <c:crossesAt val="-200"/>
        <c:crossBetween val="midCat"/>
      </c:valAx>
      <c:valAx>
        <c:axId val="1477891519"/>
        <c:scaling>
          <c:orientation val="minMax"/>
          <c:max val="95"/>
          <c:min val="82"/>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1477893599"/>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Cookbook SIMO PIMIC MAX77642 Power Down Sequencing Thresholds </a:t>
            </a:r>
          </a:p>
        </c:rich>
      </c:tx>
      <c:layout>
        <c:manualLayout>
          <c:xMode val="edge"/>
          <c:yMode val="edge"/>
          <c:x val="0.2329744459025955"/>
          <c:y val="0"/>
        </c:manualLayout>
      </c:layout>
      <c:overlay val="0"/>
    </c:title>
    <c:autoTitleDeleted val="0"/>
    <c:plotArea>
      <c:layout>
        <c:manualLayout>
          <c:layoutTarget val="inner"/>
          <c:xMode val="edge"/>
          <c:yMode val="edge"/>
          <c:x val="4.5931758530183726E-2"/>
          <c:y val="7.6781332020997378E-2"/>
          <c:w val="0.83499763050452025"/>
          <c:h val="0.81855872703412069"/>
        </c:manualLayout>
      </c:layout>
      <c:scatterChart>
        <c:scatterStyle val="smoothMarker"/>
        <c:varyColors val="0"/>
        <c:ser>
          <c:idx val="0"/>
          <c:order val="0"/>
          <c:spPr>
            <a:ln w="25400">
              <a:solidFill>
                <a:srgbClr val="000000"/>
              </a:solidFill>
              <a:prstDash val="solid"/>
            </a:ln>
          </c:spPr>
          <c:marker>
            <c:symbol val="none"/>
          </c:marker>
          <c:xVal>
            <c:numRef>
              <c:f>'Seq Pwr Dwn'!$A$37:$A$60</c:f>
              <c:numCache>
                <c:formatCode>0.00</c:formatCode>
                <c:ptCount val="24"/>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2.6</c:v>
                </c:pt>
                <c:pt idx="13">
                  <c:v>2.7</c:v>
                </c:pt>
                <c:pt idx="14">
                  <c:v>2.8</c:v>
                </c:pt>
                <c:pt idx="15">
                  <c:v>3</c:v>
                </c:pt>
                <c:pt idx="16">
                  <c:v>3.2</c:v>
                </c:pt>
                <c:pt idx="17">
                  <c:v>3.4</c:v>
                </c:pt>
                <c:pt idx="18">
                  <c:v>3.6</c:v>
                </c:pt>
                <c:pt idx="19">
                  <c:v>3.8</c:v>
                </c:pt>
                <c:pt idx="20">
                  <c:v>4</c:v>
                </c:pt>
                <c:pt idx="21">
                  <c:v>4.2</c:v>
                </c:pt>
                <c:pt idx="22">
                  <c:v>4.7</c:v>
                </c:pt>
                <c:pt idx="23">
                  <c:v>5.5</c:v>
                </c:pt>
              </c:numCache>
            </c:numRef>
          </c:xVal>
          <c:yVal>
            <c:numRef>
              <c:f>'Seq Pwr Dwn'!$B$37:$B$60</c:f>
              <c:numCache>
                <c:formatCode>0.0</c:formatCode>
                <c:ptCount val="24"/>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1.8307</c:v>
                </c:pt>
                <c:pt idx="14">
                  <c:v>1.8388</c:v>
                </c:pt>
                <c:pt idx="15">
                  <c:v>1.8325</c:v>
                </c:pt>
                <c:pt idx="16">
                  <c:v>1.8393999999999999</c:v>
                </c:pt>
                <c:pt idx="17">
                  <c:v>1.8318000000000001</c:v>
                </c:pt>
                <c:pt idx="18">
                  <c:v>1.8338000000000001</c:v>
                </c:pt>
                <c:pt idx="19">
                  <c:v>1.8359000000000001</c:v>
                </c:pt>
                <c:pt idx="20">
                  <c:v>1.8349</c:v>
                </c:pt>
                <c:pt idx="21">
                  <c:v>1.8342000000000001</c:v>
                </c:pt>
                <c:pt idx="22" formatCode="0.00">
                  <c:v>1.8321000000000001</c:v>
                </c:pt>
                <c:pt idx="23" formatCode="0.00">
                  <c:v>1.8352999999999999</c:v>
                </c:pt>
              </c:numCache>
            </c:numRef>
          </c:yVal>
          <c:smooth val="1"/>
          <c:extLst>
            <c:ext xmlns:c16="http://schemas.microsoft.com/office/drawing/2014/chart" uri="{C3380CC4-5D6E-409C-BE32-E72D297353CC}">
              <c16:uniqueId val="{00000000-0B95-4368-8DEF-21F20F479694}"/>
            </c:ext>
          </c:extLst>
        </c:ser>
        <c:ser>
          <c:idx val="1"/>
          <c:order val="1"/>
          <c:spPr>
            <a:ln w="25400">
              <a:solidFill>
                <a:srgbClr val="FF0000"/>
              </a:solidFill>
              <a:prstDash val="solid"/>
            </a:ln>
          </c:spPr>
          <c:marker>
            <c:symbol val="none"/>
          </c:marker>
          <c:xVal>
            <c:numRef>
              <c:f>'Seq Pwr Dwn'!$C$37:$C$60</c:f>
              <c:numCache>
                <c:formatCode>0.00</c:formatCode>
                <c:ptCount val="24"/>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2.6</c:v>
                </c:pt>
                <c:pt idx="13">
                  <c:v>2.7</c:v>
                </c:pt>
                <c:pt idx="14">
                  <c:v>2.8</c:v>
                </c:pt>
                <c:pt idx="15">
                  <c:v>3</c:v>
                </c:pt>
                <c:pt idx="16">
                  <c:v>3.2</c:v>
                </c:pt>
                <c:pt idx="17">
                  <c:v>3.4</c:v>
                </c:pt>
                <c:pt idx="18">
                  <c:v>3.6</c:v>
                </c:pt>
                <c:pt idx="19">
                  <c:v>3.8</c:v>
                </c:pt>
                <c:pt idx="20">
                  <c:v>4</c:v>
                </c:pt>
                <c:pt idx="21">
                  <c:v>4.2</c:v>
                </c:pt>
                <c:pt idx="22" formatCode="General">
                  <c:v>4.7</c:v>
                </c:pt>
                <c:pt idx="23" formatCode="General">
                  <c:v>5.5</c:v>
                </c:pt>
              </c:numCache>
            </c:numRef>
          </c:xVal>
          <c:yVal>
            <c:numRef>
              <c:f>'Seq Pwr Dwn'!$D$37:$D$60</c:f>
              <c:numCache>
                <c:formatCode>0.0</c:formatCode>
                <c:ptCount val="24"/>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1.8157000000000001</c:v>
                </c:pt>
                <c:pt idx="14">
                  <c:v>1.8234999999999999</c:v>
                </c:pt>
                <c:pt idx="15">
                  <c:v>1.8203</c:v>
                </c:pt>
                <c:pt idx="16">
                  <c:v>1.8211999999999999</c:v>
                </c:pt>
                <c:pt idx="17">
                  <c:v>1.8191999999999999</c:v>
                </c:pt>
                <c:pt idx="18">
                  <c:v>1.8206</c:v>
                </c:pt>
                <c:pt idx="19">
                  <c:v>1.8187</c:v>
                </c:pt>
                <c:pt idx="20">
                  <c:v>1.8197000000000001</c:v>
                </c:pt>
                <c:pt idx="21">
                  <c:v>1.8186</c:v>
                </c:pt>
                <c:pt idx="22">
                  <c:v>1.8197000000000001</c:v>
                </c:pt>
                <c:pt idx="23">
                  <c:v>1.8203</c:v>
                </c:pt>
              </c:numCache>
            </c:numRef>
          </c:yVal>
          <c:smooth val="1"/>
          <c:extLst>
            <c:ext xmlns:c16="http://schemas.microsoft.com/office/drawing/2014/chart" uri="{C3380CC4-5D6E-409C-BE32-E72D297353CC}">
              <c16:uniqueId val="{00000003-978E-40BE-9823-9ADDF15920A9}"/>
            </c:ext>
          </c:extLst>
        </c:ser>
        <c:ser>
          <c:idx val="2"/>
          <c:order val="2"/>
          <c:spPr>
            <a:ln w="25400">
              <a:solidFill>
                <a:srgbClr val="0000FF"/>
              </a:solidFill>
              <a:prstDash val="solid"/>
            </a:ln>
          </c:spPr>
          <c:marker>
            <c:symbol val="none"/>
          </c:marker>
          <c:xVal>
            <c:numRef>
              <c:f>'Seq Pwr Dwn'!$E$37:$E$60</c:f>
              <c:numCache>
                <c:formatCode>0.00</c:formatCode>
                <c:ptCount val="24"/>
                <c:pt idx="0" formatCode="General">
                  <c:v>0</c:v>
                </c:pt>
                <c:pt idx="1">
                  <c:v>0.2</c:v>
                </c:pt>
                <c:pt idx="2">
                  <c:v>0.4</c:v>
                </c:pt>
                <c:pt idx="3">
                  <c:v>0.6</c:v>
                </c:pt>
                <c:pt idx="4">
                  <c:v>0.8</c:v>
                </c:pt>
                <c:pt idx="5">
                  <c:v>1</c:v>
                </c:pt>
                <c:pt idx="6">
                  <c:v>1.2</c:v>
                </c:pt>
                <c:pt idx="7">
                  <c:v>1.4</c:v>
                </c:pt>
                <c:pt idx="8">
                  <c:v>1.6</c:v>
                </c:pt>
                <c:pt idx="9">
                  <c:v>1.8</c:v>
                </c:pt>
                <c:pt idx="10">
                  <c:v>2</c:v>
                </c:pt>
                <c:pt idx="11">
                  <c:v>2.2000000000000002</c:v>
                </c:pt>
                <c:pt idx="12">
                  <c:v>2.6</c:v>
                </c:pt>
                <c:pt idx="13">
                  <c:v>2.7</c:v>
                </c:pt>
                <c:pt idx="14">
                  <c:v>2.8</c:v>
                </c:pt>
                <c:pt idx="15">
                  <c:v>3</c:v>
                </c:pt>
                <c:pt idx="16">
                  <c:v>3.2</c:v>
                </c:pt>
                <c:pt idx="17">
                  <c:v>3.4</c:v>
                </c:pt>
                <c:pt idx="18">
                  <c:v>3.6</c:v>
                </c:pt>
                <c:pt idx="19">
                  <c:v>3.8</c:v>
                </c:pt>
                <c:pt idx="20">
                  <c:v>4</c:v>
                </c:pt>
                <c:pt idx="21">
                  <c:v>4.2</c:v>
                </c:pt>
                <c:pt idx="22" formatCode="General">
                  <c:v>4.7</c:v>
                </c:pt>
                <c:pt idx="23" formatCode="General">
                  <c:v>5.5</c:v>
                </c:pt>
              </c:numCache>
            </c:numRef>
          </c:xVal>
          <c:yVal>
            <c:numRef>
              <c:f>'Seq Pwr Dwn'!$F$37:$F$60</c:f>
              <c:numCache>
                <c:formatCode>0.0</c:formatCode>
                <c:ptCount val="24"/>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5.0852000000000004</c:v>
                </c:pt>
                <c:pt idx="14">
                  <c:v>5.0839999999999996</c:v>
                </c:pt>
                <c:pt idx="15">
                  <c:v>5.0861999999999998</c:v>
                </c:pt>
                <c:pt idx="16">
                  <c:v>5.0843999999999996</c:v>
                </c:pt>
                <c:pt idx="17">
                  <c:v>5.0846</c:v>
                </c:pt>
                <c:pt idx="18">
                  <c:v>5.0887000000000002</c:v>
                </c:pt>
                <c:pt idx="19">
                  <c:v>5.0850999999999997</c:v>
                </c:pt>
                <c:pt idx="20">
                  <c:v>5.0925000000000002</c:v>
                </c:pt>
                <c:pt idx="21">
                  <c:v>5.0831</c:v>
                </c:pt>
                <c:pt idx="22">
                  <c:v>5.0854999999999997</c:v>
                </c:pt>
                <c:pt idx="23">
                  <c:v>5.0824999999999996</c:v>
                </c:pt>
              </c:numCache>
            </c:numRef>
          </c:yVal>
          <c:smooth val="1"/>
          <c:extLst>
            <c:ext xmlns:c16="http://schemas.microsoft.com/office/drawing/2014/chart" uri="{C3380CC4-5D6E-409C-BE32-E72D297353CC}">
              <c16:uniqueId val="{00000004-978E-40BE-9823-9ADDF15920A9}"/>
            </c:ext>
          </c:extLst>
        </c:ser>
        <c:dLbls>
          <c:showLegendKey val="0"/>
          <c:showVal val="0"/>
          <c:showCatName val="0"/>
          <c:showSerName val="0"/>
          <c:showPercent val="0"/>
          <c:showBubbleSize val="0"/>
        </c:dLbls>
        <c:axId val="340742815"/>
        <c:axId val="337743951"/>
      </c:scatterChart>
      <c:valAx>
        <c:axId val="340742815"/>
        <c:scaling>
          <c:orientation val="maxMin"/>
          <c:max val="5.6"/>
          <c:min val="2"/>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337743951"/>
        <c:crossesAt val="-200"/>
        <c:crossBetween val="midCat"/>
      </c:valAx>
      <c:valAx>
        <c:axId val="337743951"/>
        <c:scaling>
          <c:orientation val="minMax"/>
          <c:max val="5.2"/>
          <c:min val="0"/>
        </c:scaling>
        <c:delete val="0"/>
        <c:axPos val="r"/>
        <c:majorGridlines/>
        <c:title>
          <c:tx>
            <c:rich>
              <a:bodyPr/>
              <a:lstStyle/>
              <a:p>
                <a:pPr>
                  <a:defRPr/>
                </a:pPr>
                <a:r>
                  <a:rPr lang="en-US"/>
                  <a:t>Output Voltge (V)</a:t>
                </a:r>
              </a:p>
            </c:rich>
          </c:tx>
          <c:overlay val="0"/>
        </c:title>
        <c:numFmt formatCode="General" sourceLinked="1"/>
        <c:majorTickMark val="out"/>
        <c:minorTickMark val="none"/>
        <c:tickLblPos val="nextTo"/>
        <c:crossAx val="340742815"/>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SBB2 - V</a:t>
            </a:r>
            <a:r>
              <a:rPr lang="en-US" baseline="-15000"/>
              <a:t>LED</a:t>
            </a:r>
            <a:r>
              <a:rPr lang="en-US"/>
              <a:t> = 5V - Efficiency Vs. Input Voltage</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'Plot Eff VLED - Automated'!$A$37:$A$67</c:f>
              <c:numCache>
                <c:formatCode>General</c:formatCode>
                <c:ptCount val="31"/>
                <c:pt idx="0">
                  <c:v>2.8</c:v>
                </c:pt>
                <c:pt idx="1">
                  <c:v>2.9</c:v>
                </c:pt>
                <c:pt idx="2">
                  <c:v>3</c:v>
                </c:pt>
                <c:pt idx="3">
                  <c:v>3.1</c:v>
                </c:pt>
                <c:pt idx="4">
                  <c:v>3.2</c:v>
                </c:pt>
                <c:pt idx="5">
                  <c:v>3.3</c:v>
                </c:pt>
                <c:pt idx="6">
                  <c:v>3.4</c:v>
                </c:pt>
                <c:pt idx="7">
                  <c:v>3.5</c:v>
                </c:pt>
                <c:pt idx="8">
                  <c:v>3.6</c:v>
                </c:pt>
                <c:pt idx="9">
                  <c:v>3.7</c:v>
                </c:pt>
                <c:pt idx="10">
                  <c:v>3.79</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VLED - Automated'!$B$37:$B$67</c:f>
              <c:numCache>
                <c:formatCode>0.00</c:formatCode>
                <c:ptCount val="31"/>
                <c:pt idx="0">
                  <c:v>0</c:v>
                </c:pt>
                <c:pt idx="1">
                  <c:v>93.454867430265153</c:v>
                </c:pt>
                <c:pt idx="2">
                  <c:v>94.034282979519858</c:v>
                </c:pt>
                <c:pt idx="3">
                  <c:v>94.355829842343837</c:v>
                </c:pt>
                <c:pt idx="4">
                  <c:v>94.717605340834822</c:v>
                </c:pt>
                <c:pt idx="5">
                  <c:v>95.203935095983979</c:v>
                </c:pt>
                <c:pt idx="6">
                  <c:v>95.399618401526411</c:v>
                </c:pt>
                <c:pt idx="7">
                  <c:v>95.786639954923942</c:v>
                </c:pt>
                <c:pt idx="8">
                  <c:v>96.009397625744072</c:v>
                </c:pt>
                <c:pt idx="9">
                  <c:v>96.594076252051011</c:v>
                </c:pt>
                <c:pt idx="10">
                  <c:v>96.807165493862229</c:v>
                </c:pt>
                <c:pt idx="11">
                  <c:v>97.157783562818608</c:v>
                </c:pt>
                <c:pt idx="12">
                  <c:v>97.219886473574093</c:v>
                </c:pt>
                <c:pt idx="13">
                  <c:v>97.449811142514775</c:v>
                </c:pt>
                <c:pt idx="14">
                  <c:v>88.904965080814577</c:v>
                </c:pt>
                <c:pt idx="15">
                  <c:v>87.890383138915723</c:v>
                </c:pt>
                <c:pt idx="16">
                  <c:v>88.079163330928949</c:v>
                </c:pt>
                <c:pt idx="17">
                  <c:v>88.350050893936043</c:v>
                </c:pt>
                <c:pt idx="18">
                  <c:v>88.482054379531988</c:v>
                </c:pt>
                <c:pt idx="19">
                  <c:v>88.540086643540135</c:v>
                </c:pt>
                <c:pt idx="20">
                  <c:v>88.510987559424962</c:v>
                </c:pt>
                <c:pt idx="21">
                  <c:v>88.385674900543833</c:v>
                </c:pt>
                <c:pt idx="22" formatCode="General">
                  <c:v>88.676359343957017</c:v>
                </c:pt>
                <c:pt idx="23" formatCode="General">
                  <c:v>88.407500344101067</c:v>
                </c:pt>
                <c:pt idx="24" formatCode="General">
                  <c:v>88.526500772112072</c:v>
                </c:pt>
                <c:pt idx="25" formatCode="General">
                  <c:v>88.681232141653211</c:v>
                </c:pt>
                <c:pt idx="26" formatCode="General">
                  <c:v>88.928336640375392</c:v>
                </c:pt>
                <c:pt idx="27" formatCode="General">
                  <c:v>88.402031305757461</c:v>
                </c:pt>
                <c:pt idx="28" formatCode="General">
                  <c:v>88.415778598668567</c:v>
                </c:pt>
                <c:pt idx="29" formatCode="General">
                  <c:v>88.655720396604181</c:v>
                </c:pt>
                <c:pt idx="30" formatCode="General">
                  <c:v>88.408972328375739</c:v>
                </c:pt>
              </c:numCache>
            </c:numRef>
          </c:yVal>
          <c:smooth val="1"/>
          <c:extLst>
            <c:ext xmlns:c16="http://schemas.microsoft.com/office/drawing/2014/chart" uri="{C3380CC4-5D6E-409C-BE32-E72D297353CC}">
              <c16:uniqueId val="{00000000-2F80-4BA7-9162-DFB4D95B7273}"/>
            </c:ext>
          </c:extLst>
        </c:ser>
        <c:ser>
          <c:idx val="1"/>
          <c:order val="1"/>
          <c:spPr>
            <a:ln w="25400">
              <a:solidFill>
                <a:srgbClr val="FF0000"/>
              </a:solidFill>
              <a:prstDash val="solid"/>
            </a:ln>
          </c:spPr>
          <c:marker>
            <c:symbol val="none"/>
          </c:marker>
          <c:xVal>
            <c:numRef>
              <c:f>'Plot Eff VLED - Automated'!$C$37:$C$67</c:f>
              <c:numCache>
                <c:formatCode>0.00</c:formatCode>
                <c:ptCount val="31"/>
                <c:pt idx="0">
                  <c:v>2.8</c:v>
                </c:pt>
                <c:pt idx="1">
                  <c:v>2.9</c:v>
                </c:pt>
                <c:pt idx="2">
                  <c:v>3</c:v>
                </c:pt>
                <c:pt idx="3">
                  <c:v>3.1</c:v>
                </c:pt>
                <c:pt idx="4">
                  <c:v>3.2</c:v>
                </c:pt>
                <c:pt idx="5">
                  <c:v>3.3</c:v>
                </c:pt>
                <c:pt idx="6">
                  <c:v>3.4</c:v>
                </c:pt>
                <c:pt idx="7">
                  <c:v>3.5</c:v>
                </c:pt>
                <c:pt idx="8">
                  <c:v>3.6</c:v>
                </c:pt>
                <c:pt idx="9">
                  <c:v>3.7</c:v>
                </c:pt>
                <c:pt idx="10">
                  <c:v>3.79</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VLED - Automated'!$D$37:$D$67</c:f>
              <c:numCache>
                <c:formatCode>0.00</c:formatCode>
                <c:ptCount val="31"/>
                <c:pt idx="0">
                  <c:v>0</c:v>
                </c:pt>
                <c:pt idx="1">
                  <c:v>90.42</c:v>
                </c:pt>
                <c:pt idx="2">
                  <c:v>91</c:v>
                </c:pt>
                <c:pt idx="3">
                  <c:v>91.37</c:v>
                </c:pt>
                <c:pt idx="4">
                  <c:v>91.94</c:v>
                </c:pt>
                <c:pt idx="5">
                  <c:v>92.22</c:v>
                </c:pt>
                <c:pt idx="6">
                  <c:v>92.74</c:v>
                </c:pt>
                <c:pt idx="7">
                  <c:v>93.05</c:v>
                </c:pt>
                <c:pt idx="8">
                  <c:v>93.38</c:v>
                </c:pt>
                <c:pt idx="9">
                  <c:v>93.65</c:v>
                </c:pt>
                <c:pt idx="10">
                  <c:v>93.98</c:v>
                </c:pt>
                <c:pt idx="11">
                  <c:v>94.17</c:v>
                </c:pt>
                <c:pt idx="12">
                  <c:v>94.62</c:v>
                </c:pt>
                <c:pt idx="13">
                  <c:v>94.64</c:v>
                </c:pt>
                <c:pt idx="14">
                  <c:v>85.69</c:v>
                </c:pt>
                <c:pt idx="15">
                  <c:v>85.27</c:v>
                </c:pt>
                <c:pt idx="16">
                  <c:v>85.36</c:v>
                </c:pt>
                <c:pt idx="17">
                  <c:v>85.46</c:v>
                </c:pt>
                <c:pt idx="18">
                  <c:v>85.51</c:v>
                </c:pt>
                <c:pt idx="19">
                  <c:v>85.54</c:v>
                </c:pt>
                <c:pt idx="20" formatCode="0.00%">
                  <c:v>85.79</c:v>
                </c:pt>
                <c:pt idx="21" formatCode="0.00%">
                  <c:v>85.82</c:v>
                </c:pt>
                <c:pt idx="22" formatCode="General">
                  <c:v>85.72</c:v>
                </c:pt>
                <c:pt idx="23" formatCode="General">
                  <c:v>85.89</c:v>
                </c:pt>
                <c:pt idx="24" formatCode="General">
                  <c:v>85.66</c:v>
                </c:pt>
                <c:pt idx="25" formatCode="General">
                  <c:v>85.77</c:v>
                </c:pt>
                <c:pt idx="26" formatCode="General">
                  <c:v>85.95</c:v>
                </c:pt>
                <c:pt idx="27" formatCode="General">
                  <c:v>85.78</c:v>
                </c:pt>
                <c:pt idx="28" formatCode="General">
                  <c:v>85.92</c:v>
                </c:pt>
                <c:pt idx="29" formatCode="General">
                  <c:v>85.78</c:v>
                </c:pt>
                <c:pt idx="30" formatCode="General">
                  <c:v>85.86</c:v>
                </c:pt>
              </c:numCache>
            </c:numRef>
          </c:yVal>
          <c:smooth val="1"/>
          <c:extLst>
            <c:ext xmlns:c16="http://schemas.microsoft.com/office/drawing/2014/chart" uri="{C3380CC4-5D6E-409C-BE32-E72D297353CC}">
              <c16:uniqueId val="{00000005-9A77-4149-A687-042FF3FFFA74}"/>
            </c:ext>
          </c:extLst>
        </c:ser>
        <c:ser>
          <c:idx val="2"/>
          <c:order val="2"/>
          <c:spPr>
            <a:ln w="25400">
              <a:solidFill>
                <a:srgbClr val="0000FF"/>
              </a:solidFill>
              <a:prstDash val="solid"/>
            </a:ln>
          </c:spPr>
          <c:marker>
            <c:symbol val="none"/>
          </c:marker>
          <c:xVal>
            <c:numRef>
              <c:f>'Plot Eff VLED - Automated'!$E$37:$E$67</c:f>
              <c:numCache>
                <c:formatCode>0.00</c:formatCode>
                <c:ptCount val="31"/>
                <c:pt idx="0">
                  <c:v>2.8</c:v>
                </c:pt>
                <c:pt idx="1">
                  <c:v>2.9</c:v>
                </c:pt>
                <c:pt idx="2">
                  <c:v>3</c:v>
                </c:pt>
                <c:pt idx="3">
                  <c:v>3.1</c:v>
                </c:pt>
                <c:pt idx="4">
                  <c:v>3.2</c:v>
                </c:pt>
                <c:pt idx="5">
                  <c:v>3.3</c:v>
                </c:pt>
                <c:pt idx="6">
                  <c:v>3.4</c:v>
                </c:pt>
                <c:pt idx="7">
                  <c:v>3.5</c:v>
                </c:pt>
                <c:pt idx="8">
                  <c:v>3.6</c:v>
                </c:pt>
                <c:pt idx="9">
                  <c:v>3.7</c:v>
                </c:pt>
                <c:pt idx="10">
                  <c:v>3.79</c:v>
                </c:pt>
                <c:pt idx="11">
                  <c:v>3.9</c:v>
                </c:pt>
                <c:pt idx="12">
                  <c:v>4</c:v>
                </c:pt>
                <c:pt idx="13">
                  <c:v>4.0999999999999996</c:v>
                </c:pt>
                <c:pt idx="14">
                  <c:v>4.2</c:v>
                </c:pt>
                <c:pt idx="15">
                  <c:v>4.3</c:v>
                </c:pt>
                <c:pt idx="16">
                  <c:v>4.4000000000000004</c:v>
                </c:pt>
                <c:pt idx="17">
                  <c:v>4.5</c:v>
                </c:pt>
                <c:pt idx="18">
                  <c:v>4.5999999999999996</c:v>
                </c:pt>
                <c:pt idx="19">
                  <c:v>4.7</c:v>
                </c:pt>
                <c:pt idx="20">
                  <c:v>4.8</c:v>
                </c:pt>
                <c:pt idx="21">
                  <c:v>4.9000000000000004</c:v>
                </c:pt>
                <c:pt idx="22">
                  <c:v>5</c:v>
                </c:pt>
                <c:pt idx="23">
                  <c:v>5.0999999999999996</c:v>
                </c:pt>
                <c:pt idx="24">
                  <c:v>5.2</c:v>
                </c:pt>
                <c:pt idx="25">
                  <c:v>5.3</c:v>
                </c:pt>
                <c:pt idx="26">
                  <c:v>5.4</c:v>
                </c:pt>
                <c:pt idx="27">
                  <c:v>5.5</c:v>
                </c:pt>
                <c:pt idx="28">
                  <c:v>5.6</c:v>
                </c:pt>
                <c:pt idx="29">
                  <c:v>5.7</c:v>
                </c:pt>
                <c:pt idx="30">
                  <c:v>5.8</c:v>
                </c:pt>
              </c:numCache>
            </c:numRef>
          </c:xVal>
          <c:yVal>
            <c:numRef>
              <c:f>'Plot Eff VLED - Automated'!$F$37:$F$67</c:f>
              <c:numCache>
                <c:formatCode>0.00</c:formatCode>
                <c:ptCount val="31"/>
                <c:pt idx="0">
                  <c:v>0</c:v>
                </c:pt>
                <c:pt idx="1">
                  <c:v>81.78</c:v>
                </c:pt>
                <c:pt idx="2">
                  <c:v>92.65</c:v>
                </c:pt>
                <c:pt idx="3">
                  <c:v>91.82</c:v>
                </c:pt>
                <c:pt idx="4">
                  <c:v>92.47</c:v>
                </c:pt>
                <c:pt idx="5">
                  <c:v>93.05</c:v>
                </c:pt>
                <c:pt idx="6">
                  <c:v>93.52</c:v>
                </c:pt>
                <c:pt idx="7">
                  <c:v>93.96</c:v>
                </c:pt>
                <c:pt idx="8">
                  <c:v>94.24</c:v>
                </c:pt>
                <c:pt idx="9" formatCode="General">
                  <c:v>94.46</c:v>
                </c:pt>
                <c:pt idx="10" formatCode="General">
                  <c:v>94.94</c:v>
                </c:pt>
                <c:pt idx="11" formatCode="General">
                  <c:v>95.39</c:v>
                </c:pt>
                <c:pt idx="12" formatCode="General">
                  <c:v>95.47</c:v>
                </c:pt>
                <c:pt idx="13" formatCode="General">
                  <c:v>95.68</c:v>
                </c:pt>
                <c:pt idx="14" formatCode="General">
                  <c:v>87.86</c:v>
                </c:pt>
                <c:pt idx="15" formatCode="General">
                  <c:v>85.92</c:v>
                </c:pt>
                <c:pt idx="16" formatCode="General">
                  <c:v>86.15</c:v>
                </c:pt>
                <c:pt idx="17" formatCode="General">
                  <c:v>85.11</c:v>
                </c:pt>
                <c:pt idx="18" formatCode="General">
                  <c:v>86.33</c:v>
                </c:pt>
                <c:pt idx="19" formatCode="General">
                  <c:v>86.33</c:v>
                </c:pt>
                <c:pt idx="20" formatCode="General">
                  <c:v>86.11</c:v>
                </c:pt>
                <c:pt idx="21" formatCode="General">
                  <c:v>87.9</c:v>
                </c:pt>
                <c:pt idx="22" formatCode="General">
                  <c:v>86.47</c:v>
                </c:pt>
                <c:pt idx="23" formatCode="General">
                  <c:v>86.41</c:v>
                </c:pt>
                <c:pt idx="24" formatCode="General">
                  <c:v>86.57</c:v>
                </c:pt>
                <c:pt idx="25" formatCode="General">
                  <c:v>88.1</c:v>
                </c:pt>
                <c:pt idx="26" formatCode="General">
                  <c:v>86.63</c:v>
                </c:pt>
                <c:pt idx="27" formatCode="General">
                  <c:v>86.5</c:v>
                </c:pt>
                <c:pt idx="28" formatCode="General">
                  <c:v>86.36</c:v>
                </c:pt>
                <c:pt idx="29" formatCode="General">
                  <c:v>86.28</c:v>
                </c:pt>
                <c:pt idx="30" formatCode="General">
                  <c:v>86.61</c:v>
                </c:pt>
              </c:numCache>
            </c:numRef>
          </c:yVal>
          <c:smooth val="1"/>
          <c:extLst>
            <c:ext xmlns:c16="http://schemas.microsoft.com/office/drawing/2014/chart" uri="{C3380CC4-5D6E-409C-BE32-E72D297353CC}">
              <c16:uniqueId val="{00000006-9A77-4149-A687-042FF3FFFA74}"/>
            </c:ext>
          </c:extLst>
        </c:ser>
        <c:dLbls>
          <c:showLegendKey val="0"/>
          <c:showVal val="0"/>
          <c:showCatName val="0"/>
          <c:showSerName val="0"/>
          <c:showPercent val="0"/>
          <c:showBubbleSize val="0"/>
        </c:dLbls>
        <c:axId val="1477893599"/>
        <c:axId val="1477891519"/>
      </c:scatterChart>
      <c:valAx>
        <c:axId val="1477893599"/>
        <c:scaling>
          <c:orientation val="minMax"/>
          <c:max val="5.6"/>
          <c:min val="2.5"/>
        </c:scaling>
        <c:delete val="0"/>
        <c:axPos val="b"/>
        <c:majorGridlines/>
        <c:title>
          <c:tx>
            <c:rich>
              <a:bodyPr/>
              <a:lstStyle/>
              <a:p>
                <a:pPr>
                  <a:defRPr/>
                </a:pPr>
                <a:r>
                  <a:rPr lang="en-US"/>
                  <a:t>Input Voltage (V)</a:t>
                </a:r>
              </a:p>
            </c:rich>
          </c:tx>
          <c:overlay val="0"/>
        </c:title>
        <c:numFmt formatCode="General" sourceLinked="0"/>
        <c:majorTickMark val="out"/>
        <c:minorTickMark val="none"/>
        <c:tickLblPos val="nextTo"/>
        <c:crossAx val="1477891519"/>
        <c:crossesAt val="-200"/>
        <c:crossBetween val="midCat"/>
      </c:valAx>
      <c:valAx>
        <c:axId val="1477891519"/>
        <c:scaling>
          <c:orientation val="minMax"/>
          <c:max val="100"/>
          <c:min val="82"/>
        </c:scaling>
        <c:delete val="0"/>
        <c:axPos val="l"/>
        <c:majorGridlines/>
        <c:title>
          <c:tx>
            <c:rich>
              <a:bodyPr/>
              <a:lstStyle/>
              <a:p>
                <a:pPr>
                  <a:defRPr/>
                </a:pPr>
                <a:r>
                  <a:rPr lang="en-US"/>
                  <a:t>Efficiency(%)</a:t>
                </a:r>
              </a:p>
            </c:rich>
          </c:tx>
          <c:overlay val="0"/>
        </c:title>
        <c:numFmt formatCode="General" sourceLinked="0"/>
        <c:majorTickMark val="out"/>
        <c:minorTickMark val="none"/>
        <c:tickLblPos val="nextTo"/>
        <c:crossAx val="1477893599"/>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PMIC Line Load SBB0 =  V</a:t>
            </a:r>
            <a:r>
              <a:rPr lang="en-US" baseline="-15000"/>
              <a:t>DIGITAL</a:t>
            </a:r>
            <a:r>
              <a:rPr lang="en-US"/>
              <a:t> = 1.8V </a:t>
            </a:r>
          </a:p>
        </c:rich>
      </c:tx>
      <c:overlay val="0"/>
    </c:title>
    <c:autoTitleDeleted val="0"/>
    <c:plotArea>
      <c:layout>
        <c:manualLayout>
          <c:layoutTarget val="inner"/>
          <c:xMode val="edge"/>
          <c:yMode val="edge"/>
          <c:x val="0.12832987022455528"/>
          <c:y val="7.6781332020997378E-2"/>
          <c:w val="0.84450003645377658"/>
          <c:h val="0.81855872703412069"/>
        </c:manualLayout>
      </c:layout>
      <c:scatterChart>
        <c:scatterStyle val="smoothMarker"/>
        <c:varyColors val="0"/>
        <c:ser>
          <c:idx val="0"/>
          <c:order val="0"/>
          <c:spPr>
            <a:ln w="25400">
              <a:solidFill>
                <a:srgbClr val="000000"/>
              </a:solidFill>
              <a:prstDash val="solid"/>
            </a:ln>
          </c:spPr>
          <c:marker>
            <c:symbol val="none"/>
          </c:marker>
          <c:xVal>
            <c:numRef>
              <c:f>'Line Load VDIG - Manual'!$A$37:$A$48</c:f>
              <c:numCache>
                <c:formatCode>General</c:formatCode>
                <c:ptCount val="12"/>
                <c:pt idx="0">
                  <c:v>2.6</c:v>
                </c:pt>
                <c:pt idx="1">
                  <c:v>2.7</c:v>
                </c:pt>
                <c:pt idx="2">
                  <c:v>2.8</c:v>
                </c:pt>
                <c:pt idx="3">
                  <c:v>3</c:v>
                </c:pt>
                <c:pt idx="4">
                  <c:v>3.2</c:v>
                </c:pt>
                <c:pt idx="5">
                  <c:v>3.4</c:v>
                </c:pt>
                <c:pt idx="6">
                  <c:v>3.6</c:v>
                </c:pt>
                <c:pt idx="7">
                  <c:v>3.8</c:v>
                </c:pt>
                <c:pt idx="8">
                  <c:v>4</c:v>
                </c:pt>
                <c:pt idx="9">
                  <c:v>4.2</c:v>
                </c:pt>
                <c:pt idx="10" formatCode="0.00">
                  <c:v>4.7</c:v>
                </c:pt>
                <c:pt idx="11" formatCode="0.00">
                  <c:v>5.5</c:v>
                </c:pt>
              </c:numCache>
            </c:numRef>
          </c:xVal>
          <c:yVal>
            <c:numRef>
              <c:f>'Line Load VDIG - Manual'!$B$37:$B$48</c:f>
              <c:numCache>
                <c:formatCode>General</c:formatCode>
                <c:ptCount val="12"/>
                <c:pt idx="0">
                  <c:v>0</c:v>
                </c:pt>
                <c:pt idx="1">
                  <c:v>1.8307</c:v>
                </c:pt>
                <c:pt idx="2">
                  <c:v>1.8388</c:v>
                </c:pt>
                <c:pt idx="3">
                  <c:v>1.8325</c:v>
                </c:pt>
                <c:pt idx="4">
                  <c:v>1.8393999999999999</c:v>
                </c:pt>
                <c:pt idx="5">
                  <c:v>1.8318000000000001</c:v>
                </c:pt>
                <c:pt idx="6">
                  <c:v>1.8338000000000001</c:v>
                </c:pt>
                <c:pt idx="7">
                  <c:v>1.8359000000000001</c:v>
                </c:pt>
                <c:pt idx="8">
                  <c:v>1.8349</c:v>
                </c:pt>
                <c:pt idx="9">
                  <c:v>1.8342000000000001</c:v>
                </c:pt>
                <c:pt idx="10">
                  <c:v>1.8321000000000001</c:v>
                </c:pt>
                <c:pt idx="11" formatCode="0.00">
                  <c:v>1.8352999999999999</c:v>
                </c:pt>
              </c:numCache>
            </c:numRef>
          </c:yVal>
          <c:smooth val="1"/>
          <c:extLst>
            <c:ext xmlns:c16="http://schemas.microsoft.com/office/drawing/2014/chart" uri="{C3380CC4-5D6E-409C-BE32-E72D297353CC}">
              <c16:uniqueId val="{00000000-A604-455B-8A0D-D3EF2E07B810}"/>
            </c:ext>
          </c:extLst>
        </c:ser>
        <c:ser>
          <c:idx val="1"/>
          <c:order val="1"/>
          <c:spPr>
            <a:ln w="25400">
              <a:solidFill>
                <a:srgbClr val="FF0000"/>
              </a:solidFill>
              <a:prstDash val="solid"/>
            </a:ln>
          </c:spPr>
          <c:marker>
            <c:symbol val="none"/>
          </c:marker>
          <c:xVal>
            <c:numRef>
              <c:f>'Line Load VDIG - Manual'!$C$37:$C$47</c:f>
              <c:numCache>
                <c:formatCode>General</c:formatCode>
                <c:ptCount val="11"/>
                <c:pt idx="0">
                  <c:v>2.6</c:v>
                </c:pt>
                <c:pt idx="1">
                  <c:v>2.7</c:v>
                </c:pt>
                <c:pt idx="2">
                  <c:v>2.8</c:v>
                </c:pt>
                <c:pt idx="3">
                  <c:v>3</c:v>
                </c:pt>
                <c:pt idx="4">
                  <c:v>3.4</c:v>
                </c:pt>
                <c:pt idx="5">
                  <c:v>3.8</c:v>
                </c:pt>
                <c:pt idx="6">
                  <c:v>4.2</c:v>
                </c:pt>
                <c:pt idx="7">
                  <c:v>4.5999999999999996</c:v>
                </c:pt>
                <c:pt idx="8">
                  <c:v>5</c:v>
                </c:pt>
                <c:pt idx="9">
                  <c:v>5.4</c:v>
                </c:pt>
                <c:pt idx="10">
                  <c:v>5.6</c:v>
                </c:pt>
              </c:numCache>
            </c:numRef>
          </c:xVal>
          <c:yVal>
            <c:numRef>
              <c:f>'Line Load VDIG - Manual'!$D$37:$D$47</c:f>
              <c:numCache>
                <c:formatCode>0.00</c:formatCode>
                <c:ptCount val="11"/>
                <c:pt idx="0" formatCode="General">
                  <c:v>0</c:v>
                </c:pt>
                <c:pt idx="1">
                  <c:v>1.80084</c:v>
                </c:pt>
                <c:pt idx="2">
                  <c:v>1.8111999999999999</c:v>
                </c:pt>
                <c:pt idx="3">
                  <c:v>1.8104</c:v>
                </c:pt>
                <c:pt idx="4">
                  <c:v>1.8097000000000001</c:v>
                </c:pt>
                <c:pt idx="5">
                  <c:v>1.8093999999999999</c:v>
                </c:pt>
                <c:pt idx="6">
                  <c:v>1.8095000000000001</c:v>
                </c:pt>
                <c:pt idx="7">
                  <c:v>1.8097000000000001</c:v>
                </c:pt>
                <c:pt idx="8">
                  <c:v>1.8111999999999999</c:v>
                </c:pt>
                <c:pt idx="9">
                  <c:v>1.8134999999999999</c:v>
                </c:pt>
                <c:pt idx="10">
                  <c:v>1.8144</c:v>
                </c:pt>
              </c:numCache>
            </c:numRef>
          </c:yVal>
          <c:smooth val="1"/>
          <c:extLst>
            <c:ext xmlns:c16="http://schemas.microsoft.com/office/drawing/2014/chart" uri="{C3380CC4-5D6E-409C-BE32-E72D297353CC}">
              <c16:uniqueId val="{00000001-A604-455B-8A0D-D3EF2E07B810}"/>
            </c:ext>
          </c:extLst>
        </c:ser>
        <c:ser>
          <c:idx val="2"/>
          <c:order val="2"/>
          <c:spPr>
            <a:ln w="25400">
              <a:solidFill>
                <a:srgbClr val="0000FF"/>
              </a:solidFill>
              <a:prstDash val="solid"/>
            </a:ln>
          </c:spPr>
          <c:marker>
            <c:symbol val="none"/>
          </c:marker>
          <c:xVal>
            <c:numRef>
              <c:f>'Line Load VDIG - Manual'!$E$37:$E$47</c:f>
              <c:numCache>
                <c:formatCode>General</c:formatCode>
                <c:ptCount val="11"/>
                <c:pt idx="0">
                  <c:v>2.6</c:v>
                </c:pt>
                <c:pt idx="1">
                  <c:v>2.7</c:v>
                </c:pt>
                <c:pt idx="2">
                  <c:v>2.8</c:v>
                </c:pt>
                <c:pt idx="3">
                  <c:v>3</c:v>
                </c:pt>
                <c:pt idx="4">
                  <c:v>3.4</c:v>
                </c:pt>
                <c:pt idx="5">
                  <c:v>3.8</c:v>
                </c:pt>
                <c:pt idx="6">
                  <c:v>4.2</c:v>
                </c:pt>
                <c:pt idx="7">
                  <c:v>4.5999999999999996</c:v>
                </c:pt>
                <c:pt idx="8">
                  <c:v>5</c:v>
                </c:pt>
                <c:pt idx="9">
                  <c:v>5.4</c:v>
                </c:pt>
                <c:pt idx="10">
                  <c:v>5.6</c:v>
                </c:pt>
              </c:numCache>
            </c:numRef>
          </c:xVal>
          <c:yVal>
            <c:numRef>
              <c:f>'Line Load VDIG - Manual'!$F$37:$F$47</c:f>
              <c:numCache>
                <c:formatCode>0.00</c:formatCode>
                <c:ptCount val="11"/>
                <c:pt idx="0" formatCode="General">
                  <c:v>0</c:v>
                </c:pt>
                <c:pt idx="1">
                  <c:v>1.8079000000000001</c:v>
                </c:pt>
                <c:pt idx="2">
                  <c:v>1.8120000000000001</c:v>
                </c:pt>
                <c:pt idx="3">
                  <c:v>1.8111999999999999</c:v>
                </c:pt>
                <c:pt idx="4">
                  <c:v>1.8106</c:v>
                </c:pt>
                <c:pt idx="5">
                  <c:v>1.8104</c:v>
                </c:pt>
                <c:pt idx="6">
                  <c:v>1.8105</c:v>
                </c:pt>
                <c:pt idx="7">
                  <c:v>1.8107</c:v>
                </c:pt>
                <c:pt idx="8">
                  <c:v>1.8109999999999999</c:v>
                </c:pt>
                <c:pt idx="9">
                  <c:v>1.8113999999999999</c:v>
                </c:pt>
                <c:pt idx="10">
                  <c:v>1.8115000000000001</c:v>
                </c:pt>
              </c:numCache>
            </c:numRef>
          </c:yVal>
          <c:smooth val="1"/>
          <c:extLst>
            <c:ext xmlns:c16="http://schemas.microsoft.com/office/drawing/2014/chart" uri="{C3380CC4-5D6E-409C-BE32-E72D297353CC}">
              <c16:uniqueId val="{00000002-A604-455B-8A0D-D3EF2E07B810}"/>
            </c:ext>
          </c:extLst>
        </c:ser>
        <c:ser>
          <c:idx val="3"/>
          <c:order val="3"/>
          <c:spPr>
            <a:ln w="25400">
              <a:solidFill>
                <a:srgbClr val="00FF00"/>
              </a:solidFill>
              <a:prstDash val="solid"/>
            </a:ln>
          </c:spPr>
          <c:marker>
            <c:symbol val="none"/>
          </c:marker>
          <c:xVal>
            <c:numRef>
              <c:f>'Line Load VDIG - Manual'!$G$37:$G$55</c:f>
              <c:numCache>
                <c:formatCode>0.00</c:formatCode>
                <c:ptCount val="19"/>
                <c:pt idx="0" formatCode="General">
                  <c:v>2.5</c:v>
                </c:pt>
                <c:pt idx="1">
                  <c:v>2.6</c:v>
                </c:pt>
                <c:pt idx="2">
                  <c:v>2.7</c:v>
                </c:pt>
                <c:pt idx="3">
                  <c:v>2.8</c:v>
                </c:pt>
                <c:pt idx="4">
                  <c:v>2.9</c:v>
                </c:pt>
                <c:pt idx="5">
                  <c:v>3</c:v>
                </c:pt>
                <c:pt idx="6">
                  <c:v>3.2</c:v>
                </c:pt>
                <c:pt idx="7">
                  <c:v>3.4</c:v>
                </c:pt>
                <c:pt idx="8">
                  <c:v>3.6</c:v>
                </c:pt>
                <c:pt idx="9">
                  <c:v>3.8</c:v>
                </c:pt>
                <c:pt idx="10">
                  <c:v>4</c:v>
                </c:pt>
                <c:pt idx="11">
                  <c:v>4.2</c:v>
                </c:pt>
                <c:pt idx="12">
                  <c:v>4.4000000000000004</c:v>
                </c:pt>
                <c:pt idx="13">
                  <c:v>4.5999999999999996</c:v>
                </c:pt>
                <c:pt idx="14">
                  <c:v>4.8</c:v>
                </c:pt>
                <c:pt idx="15">
                  <c:v>5</c:v>
                </c:pt>
                <c:pt idx="16">
                  <c:v>5.2</c:v>
                </c:pt>
                <c:pt idx="17">
                  <c:v>5.4</c:v>
                </c:pt>
                <c:pt idx="18">
                  <c:v>5.6</c:v>
                </c:pt>
              </c:numCache>
            </c:numRef>
          </c:xVal>
          <c:yVal>
            <c:numRef>
              <c:f>'Line Load VDIG - Manual'!$H$37:$H$55</c:f>
              <c:numCache>
                <c:formatCode>0.00</c:formatCode>
                <c:ptCount val="19"/>
                <c:pt idx="0" formatCode="General">
                  <c:v>0</c:v>
                </c:pt>
                <c:pt idx="1">
                  <c:v>1.6151199999999999</c:v>
                </c:pt>
                <c:pt idx="2">
                  <c:v>1.7159</c:v>
                </c:pt>
                <c:pt idx="3">
                  <c:v>1.8071999999999999</c:v>
                </c:pt>
                <c:pt idx="4">
                  <c:v>1.8072999999999999</c:v>
                </c:pt>
                <c:pt idx="5">
                  <c:v>1.8073999999999999</c:v>
                </c:pt>
                <c:pt idx="6">
                  <c:v>1.8075000000000001</c:v>
                </c:pt>
                <c:pt idx="7">
                  <c:v>1.8078000000000001</c:v>
                </c:pt>
                <c:pt idx="8">
                  <c:v>1.8081</c:v>
                </c:pt>
                <c:pt idx="9">
                  <c:v>1.8083</c:v>
                </c:pt>
                <c:pt idx="10">
                  <c:v>1.8086</c:v>
                </c:pt>
                <c:pt idx="11">
                  <c:v>1.8088</c:v>
                </c:pt>
                <c:pt idx="12">
                  <c:v>1.8090999999999999</c:v>
                </c:pt>
                <c:pt idx="13">
                  <c:v>1.8093999999999999</c:v>
                </c:pt>
                <c:pt idx="14">
                  <c:v>1.8097000000000001</c:v>
                </c:pt>
                <c:pt idx="15">
                  <c:v>1.8099000000000001</c:v>
                </c:pt>
                <c:pt idx="16">
                  <c:v>1.8102</c:v>
                </c:pt>
                <c:pt idx="17">
                  <c:v>1.8104</c:v>
                </c:pt>
                <c:pt idx="18">
                  <c:v>1.8106</c:v>
                </c:pt>
              </c:numCache>
            </c:numRef>
          </c:yVal>
          <c:smooth val="1"/>
          <c:extLst>
            <c:ext xmlns:c16="http://schemas.microsoft.com/office/drawing/2014/chart" uri="{C3380CC4-5D6E-409C-BE32-E72D297353CC}">
              <c16:uniqueId val="{00000003-A604-455B-8A0D-D3EF2E07B810}"/>
            </c:ext>
          </c:extLst>
        </c:ser>
        <c:dLbls>
          <c:showLegendKey val="0"/>
          <c:showVal val="0"/>
          <c:showCatName val="0"/>
          <c:showSerName val="0"/>
          <c:showPercent val="0"/>
          <c:showBubbleSize val="0"/>
        </c:dLbls>
        <c:axId val="1095047007"/>
        <c:axId val="1095032863"/>
      </c:scatterChart>
      <c:valAx>
        <c:axId val="1095047007"/>
        <c:scaling>
          <c:orientation val="minMax"/>
          <c:max val="5.7"/>
          <c:min val="2"/>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1095032863"/>
        <c:crossesAt val="-200"/>
        <c:crossBetween val="midCat"/>
      </c:valAx>
      <c:valAx>
        <c:axId val="1095032863"/>
        <c:scaling>
          <c:orientation val="minMax"/>
          <c:max val="2"/>
          <c:min val="0.9"/>
        </c:scaling>
        <c:delete val="0"/>
        <c:axPos val="l"/>
        <c:majorGridlines/>
        <c:title>
          <c:tx>
            <c:rich>
              <a:bodyPr/>
              <a:lstStyle/>
              <a:p>
                <a:pPr>
                  <a:defRPr/>
                </a:pPr>
                <a:r>
                  <a:rPr lang="en-US"/>
                  <a:t>Output Voltage (V)</a:t>
                </a:r>
              </a:p>
            </c:rich>
          </c:tx>
          <c:overlay val="0"/>
        </c:title>
        <c:numFmt formatCode="General" sourceLinked="1"/>
        <c:majorTickMark val="out"/>
        <c:minorTickMark val="none"/>
        <c:tickLblPos val="nextTo"/>
        <c:crossAx val="109504700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PMIC Line Load SBB0 =  V</a:t>
            </a:r>
            <a:r>
              <a:rPr lang="en-US" baseline="-15000"/>
              <a:t>DIGITAL</a:t>
            </a:r>
            <a:r>
              <a:rPr lang="en-US"/>
              <a:t> = 1.8V </a:t>
            </a:r>
          </a:p>
        </c:rich>
      </c:tx>
      <c:overlay val="0"/>
    </c:title>
    <c:autoTitleDeleted val="0"/>
    <c:plotArea>
      <c:layout>
        <c:manualLayout>
          <c:layoutTarget val="inner"/>
          <c:xMode val="edge"/>
          <c:yMode val="edge"/>
          <c:x val="0.12832987022455528"/>
          <c:y val="7.6781332020997378E-2"/>
          <c:w val="0.84450003645377658"/>
          <c:h val="0.81855872703412069"/>
        </c:manualLayout>
      </c:layout>
      <c:scatterChart>
        <c:scatterStyle val="smoothMarker"/>
        <c:varyColors val="0"/>
        <c:ser>
          <c:idx val="0"/>
          <c:order val="0"/>
          <c:spPr>
            <a:ln w="25400">
              <a:solidFill>
                <a:srgbClr val="000000"/>
              </a:solidFill>
              <a:prstDash val="solid"/>
            </a:ln>
          </c:spPr>
          <c:marker>
            <c:symbol val="none"/>
          </c:marker>
          <c:xVal>
            <c:numRef>
              <c:f>'Line Load VDIG - Automated'!$A$37:$A$52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VDIG - Automated'!$B$37:$B$52</c:f>
              <c:numCache>
                <c:formatCode>General</c:formatCode>
                <c:ptCount val="16"/>
                <c:pt idx="0">
                  <c:v>0</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numCache>
            </c:numRef>
          </c:yVal>
          <c:smooth val="1"/>
          <c:extLst>
            <c:ext xmlns:c16="http://schemas.microsoft.com/office/drawing/2014/chart" uri="{C3380CC4-5D6E-409C-BE32-E72D297353CC}">
              <c16:uniqueId val="{00000000-2155-4631-9276-788AFF974222}"/>
            </c:ext>
          </c:extLst>
        </c:ser>
        <c:ser>
          <c:idx val="1"/>
          <c:order val="1"/>
          <c:spPr>
            <a:ln w="25400">
              <a:solidFill>
                <a:srgbClr val="FF0000"/>
              </a:solidFill>
              <a:prstDash val="solid"/>
            </a:ln>
          </c:spPr>
          <c:marker>
            <c:symbol val="none"/>
          </c:marker>
          <c:xVal>
            <c:numRef>
              <c:f>'Line Load VDIG - Automated'!$C$37:$C$52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VDIG - Automated'!$D$37:$D$52</c:f>
              <c:numCache>
                <c:formatCode>General</c:formatCode>
                <c:ptCount val="16"/>
                <c:pt idx="0">
                  <c:v>0</c:v>
                </c:pt>
                <c:pt idx="1">
                  <c:v>1.82</c:v>
                </c:pt>
                <c:pt idx="2">
                  <c:v>1.83</c:v>
                </c:pt>
                <c:pt idx="3">
                  <c:v>1.83</c:v>
                </c:pt>
                <c:pt idx="4">
                  <c:v>1.83</c:v>
                </c:pt>
                <c:pt idx="5">
                  <c:v>1.83</c:v>
                </c:pt>
                <c:pt idx="6">
                  <c:v>1.83</c:v>
                </c:pt>
                <c:pt idx="7">
                  <c:v>1.83</c:v>
                </c:pt>
                <c:pt idx="8">
                  <c:v>1.82</c:v>
                </c:pt>
                <c:pt idx="9">
                  <c:v>1.83</c:v>
                </c:pt>
                <c:pt idx="10">
                  <c:v>1.83</c:v>
                </c:pt>
                <c:pt idx="11">
                  <c:v>1.82</c:v>
                </c:pt>
                <c:pt idx="12">
                  <c:v>1.83</c:v>
                </c:pt>
                <c:pt idx="13">
                  <c:v>1.83</c:v>
                </c:pt>
                <c:pt idx="14">
                  <c:v>1.83</c:v>
                </c:pt>
                <c:pt idx="15">
                  <c:v>1.83</c:v>
                </c:pt>
              </c:numCache>
            </c:numRef>
          </c:yVal>
          <c:smooth val="1"/>
          <c:extLst>
            <c:ext xmlns:c16="http://schemas.microsoft.com/office/drawing/2014/chart" uri="{C3380CC4-5D6E-409C-BE32-E72D297353CC}">
              <c16:uniqueId val="{00000001-7723-4101-9811-CB09730647BF}"/>
            </c:ext>
          </c:extLst>
        </c:ser>
        <c:ser>
          <c:idx val="2"/>
          <c:order val="2"/>
          <c:spPr>
            <a:ln w="25400">
              <a:solidFill>
                <a:srgbClr val="0000FF"/>
              </a:solidFill>
              <a:prstDash val="solid"/>
            </a:ln>
          </c:spPr>
          <c:marker>
            <c:symbol val="none"/>
          </c:marker>
          <c:xVal>
            <c:numRef>
              <c:f>'Line Load VDIG - Automated'!$E$37:$E$52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VDIG - Automated'!$F$37:$F$52</c:f>
              <c:numCache>
                <c:formatCode>General</c:formatCode>
                <c:ptCount val="16"/>
                <c:pt idx="0">
                  <c:v>0</c:v>
                </c:pt>
                <c:pt idx="1">
                  <c:v>1.81</c:v>
                </c:pt>
                <c:pt idx="2">
                  <c:v>1.81</c:v>
                </c:pt>
                <c:pt idx="3">
                  <c:v>1.81</c:v>
                </c:pt>
                <c:pt idx="4">
                  <c:v>1.81</c:v>
                </c:pt>
                <c:pt idx="5">
                  <c:v>1.82</c:v>
                </c:pt>
                <c:pt idx="6">
                  <c:v>1.81</c:v>
                </c:pt>
                <c:pt idx="7">
                  <c:v>1.81</c:v>
                </c:pt>
                <c:pt idx="8">
                  <c:v>1.81</c:v>
                </c:pt>
                <c:pt idx="9">
                  <c:v>1.81</c:v>
                </c:pt>
                <c:pt idx="10">
                  <c:v>1.81</c:v>
                </c:pt>
                <c:pt idx="11">
                  <c:v>1.81</c:v>
                </c:pt>
                <c:pt idx="12">
                  <c:v>1.82</c:v>
                </c:pt>
                <c:pt idx="13">
                  <c:v>1.81</c:v>
                </c:pt>
                <c:pt idx="14">
                  <c:v>1.81</c:v>
                </c:pt>
                <c:pt idx="15">
                  <c:v>1.82</c:v>
                </c:pt>
              </c:numCache>
            </c:numRef>
          </c:yVal>
          <c:smooth val="1"/>
          <c:extLst>
            <c:ext xmlns:c16="http://schemas.microsoft.com/office/drawing/2014/chart" uri="{C3380CC4-5D6E-409C-BE32-E72D297353CC}">
              <c16:uniqueId val="{00000002-7723-4101-9811-CB09730647BF}"/>
            </c:ext>
          </c:extLst>
        </c:ser>
        <c:ser>
          <c:idx val="3"/>
          <c:order val="3"/>
          <c:spPr>
            <a:ln w="25400">
              <a:solidFill>
                <a:srgbClr val="00FF00"/>
              </a:solidFill>
              <a:prstDash val="solid"/>
            </a:ln>
          </c:spPr>
          <c:marker>
            <c:symbol val="none"/>
          </c:marker>
          <c:xVal>
            <c:numRef>
              <c:f>'Line Load VDIG - Automated'!$G$37:$G$52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VDIG - Automated'!$H$37:$H$52</c:f>
              <c:numCache>
                <c:formatCode>General</c:formatCode>
                <c:ptCount val="16"/>
                <c:pt idx="0">
                  <c:v>0</c:v>
                </c:pt>
                <c:pt idx="1">
                  <c:v>1.81</c:v>
                </c:pt>
                <c:pt idx="2">
                  <c:v>1.8</c:v>
                </c:pt>
                <c:pt idx="3">
                  <c:v>1.81</c:v>
                </c:pt>
                <c:pt idx="4">
                  <c:v>1.8</c:v>
                </c:pt>
                <c:pt idx="5">
                  <c:v>1.81</c:v>
                </c:pt>
                <c:pt idx="6">
                  <c:v>1.81</c:v>
                </c:pt>
                <c:pt idx="7">
                  <c:v>1.81</c:v>
                </c:pt>
                <c:pt idx="8">
                  <c:v>1.81</c:v>
                </c:pt>
                <c:pt idx="9">
                  <c:v>1.81</c:v>
                </c:pt>
                <c:pt idx="10">
                  <c:v>1.81</c:v>
                </c:pt>
                <c:pt idx="11">
                  <c:v>1.8</c:v>
                </c:pt>
                <c:pt idx="12">
                  <c:v>1.81</c:v>
                </c:pt>
                <c:pt idx="13">
                  <c:v>1.81</c:v>
                </c:pt>
                <c:pt idx="14">
                  <c:v>1.81</c:v>
                </c:pt>
                <c:pt idx="15">
                  <c:v>1.81</c:v>
                </c:pt>
              </c:numCache>
            </c:numRef>
          </c:yVal>
          <c:smooth val="1"/>
          <c:extLst>
            <c:ext xmlns:c16="http://schemas.microsoft.com/office/drawing/2014/chart" uri="{C3380CC4-5D6E-409C-BE32-E72D297353CC}">
              <c16:uniqueId val="{00000003-7723-4101-9811-CB09730647BF}"/>
            </c:ext>
          </c:extLst>
        </c:ser>
        <c:ser>
          <c:idx val="4"/>
          <c:order val="4"/>
          <c:spPr>
            <a:ln w="25400">
              <a:solidFill>
                <a:srgbClr val="FF9900"/>
              </a:solidFill>
              <a:prstDash val="solid"/>
            </a:ln>
          </c:spPr>
          <c:marker>
            <c:symbol val="none"/>
          </c:marker>
          <c:xVal>
            <c:numRef>
              <c:f>'Line Load VDIG - Automated'!$I$37:$I$52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VDIG - Automated'!$J$37:$J$52</c:f>
              <c:numCache>
                <c:formatCode>General</c:formatCode>
                <c:ptCount val="16"/>
                <c:pt idx="0">
                  <c:v>0</c:v>
                </c:pt>
                <c:pt idx="1">
                  <c:v>1.56</c:v>
                </c:pt>
                <c:pt idx="2">
                  <c:v>1.8</c:v>
                </c:pt>
                <c:pt idx="3">
                  <c:v>1.8</c:v>
                </c:pt>
                <c:pt idx="4">
                  <c:v>1.78</c:v>
                </c:pt>
                <c:pt idx="5">
                  <c:v>1.81</c:v>
                </c:pt>
                <c:pt idx="6">
                  <c:v>1.8</c:v>
                </c:pt>
                <c:pt idx="7">
                  <c:v>1.8</c:v>
                </c:pt>
                <c:pt idx="8">
                  <c:v>1.81</c:v>
                </c:pt>
                <c:pt idx="9">
                  <c:v>1.81</c:v>
                </c:pt>
                <c:pt idx="10">
                  <c:v>1.81</c:v>
                </c:pt>
                <c:pt idx="11">
                  <c:v>1.81</c:v>
                </c:pt>
                <c:pt idx="12">
                  <c:v>1.8</c:v>
                </c:pt>
                <c:pt idx="13">
                  <c:v>1.8</c:v>
                </c:pt>
                <c:pt idx="14">
                  <c:v>1.8</c:v>
                </c:pt>
                <c:pt idx="15">
                  <c:v>1.81</c:v>
                </c:pt>
              </c:numCache>
            </c:numRef>
          </c:yVal>
          <c:smooth val="1"/>
          <c:extLst>
            <c:ext xmlns:c16="http://schemas.microsoft.com/office/drawing/2014/chart" uri="{C3380CC4-5D6E-409C-BE32-E72D297353CC}">
              <c16:uniqueId val="{00000004-7723-4101-9811-CB09730647BF}"/>
            </c:ext>
          </c:extLst>
        </c:ser>
        <c:dLbls>
          <c:showLegendKey val="0"/>
          <c:showVal val="0"/>
          <c:showCatName val="0"/>
          <c:showSerName val="0"/>
          <c:showPercent val="0"/>
          <c:showBubbleSize val="0"/>
        </c:dLbls>
        <c:axId val="1095047007"/>
        <c:axId val="1095032863"/>
      </c:scatterChart>
      <c:valAx>
        <c:axId val="1095047007"/>
        <c:scaling>
          <c:orientation val="minMax"/>
          <c:max val="5.7"/>
          <c:min val="2"/>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1095032863"/>
        <c:crossesAt val="-200"/>
        <c:crossBetween val="midCat"/>
      </c:valAx>
      <c:valAx>
        <c:axId val="1095032863"/>
        <c:scaling>
          <c:orientation val="minMax"/>
          <c:max val="2"/>
          <c:min val="0.9"/>
        </c:scaling>
        <c:delete val="0"/>
        <c:axPos val="l"/>
        <c:majorGridlines/>
        <c:title>
          <c:tx>
            <c:rich>
              <a:bodyPr/>
              <a:lstStyle/>
              <a:p>
                <a:pPr>
                  <a:defRPr/>
                </a:pPr>
                <a:r>
                  <a:rPr lang="en-US"/>
                  <a:t>Output Voltage (V)</a:t>
                </a:r>
              </a:p>
            </c:rich>
          </c:tx>
          <c:overlay val="0"/>
        </c:title>
        <c:numFmt formatCode="General" sourceLinked="1"/>
        <c:majorTickMark val="out"/>
        <c:minorTickMark val="none"/>
        <c:tickLblPos val="nextTo"/>
        <c:crossAx val="109504700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Line Load  V</a:t>
            </a:r>
            <a:r>
              <a:rPr lang="en-US" baseline="-15000"/>
              <a:t>ANALOG</a:t>
            </a:r>
            <a:r>
              <a:rPr lang="en-US"/>
              <a:t> </a:t>
            </a:r>
          </a:p>
        </c:rich>
      </c:tx>
      <c:layout>
        <c:manualLayout>
          <c:xMode val="edge"/>
          <c:yMode val="edge"/>
          <c:x val="0.37664351851851857"/>
          <c:y val="1.6666666666666666E-2"/>
        </c:manualLayout>
      </c:layout>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'Line Load VANA - Manual'!$A$37:$A$54</c:f>
              <c:numCache>
                <c:formatCode>0.00</c:formatCode>
                <c:ptCount val="18"/>
                <c:pt idx="0">
                  <c:v>2.6</c:v>
                </c:pt>
                <c:pt idx="1">
                  <c:v>2.7</c:v>
                </c:pt>
                <c:pt idx="2">
                  <c:v>2.8</c:v>
                </c:pt>
                <c:pt idx="3">
                  <c:v>2.9</c:v>
                </c:pt>
                <c:pt idx="4">
                  <c:v>3</c:v>
                </c:pt>
                <c:pt idx="5">
                  <c:v>3.2</c:v>
                </c:pt>
                <c:pt idx="6">
                  <c:v>3.4</c:v>
                </c:pt>
                <c:pt idx="7">
                  <c:v>3.6</c:v>
                </c:pt>
                <c:pt idx="8">
                  <c:v>3.8</c:v>
                </c:pt>
                <c:pt idx="9">
                  <c:v>4</c:v>
                </c:pt>
                <c:pt idx="10">
                  <c:v>4.2</c:v>
                </c:pt>
                <c:pt idx="11">
                  <c:v>4.4000000000000004</c:v>
                </c:pt>
                <c:pt idx="12">
                  <c:v>4.5999999999999996</c:v>
                </c:pt>
                <c:pt idx="13">
                  <c:v>4.8</c:v>
                </c:pt>
                <c:pt idx="14" formatCode="General">
                  <c:v>5</c:v>
                </c:pt>
                <c:pt idx="15" formatCode="General">
                  <c:v>5.2</c:v>
                </c:pt>
                <c:pt idx="16" formatCode="General">
                  <c:v>5.4</c:v>
                </c:pt>
                <c:pt idx="17" formatCode="General">
                  <c:v>5.6</c:v>
                </c:pt>
              </c:numCache>
            </c:numRef>
          </c:xVal>
          <c:yVal>
            <c:numRef>
              <c:f>'Line Load VANA - Manual'!$B$37:$B$54</c:f>
              <c:numCache>
                <c:formatCode>0.00</c:formatCode>
                <c:ptCount val="18"/>
                <c:pt idx="0">
                  <c:v>0</c:v>
                </c:pt>
                <c:pt idx="1">
                  <c:v>0</c:v>
                </c:pt>
                <c:pt idx="2">
                  <c:v>0</c:v>
                </c:pt>
                <c:pt idx="3">
                  <c:v>1.8151999999999999</c:v>
                </c:pt>
                <c:pt idx="4">
                  <c:v>1.8145</c:v>
                </c:pt>
                <c:pt idx="5">
                  <c:v>1.8141</c:v>
                </c:pt>
                <c:pt idx="6">
                  <c:v>1.8129999999999999</c:v>
                </c:pt>
                <c:pt idx="7">
                  <c:v>1.8124</c:v>
                </c:pt>
                <c:pt idx="8">
                  <c:v>1.8130999999999999</c:v>
                </c:pt>
                <c:pt idx="9">
                  <c:v>1.8137000000000001</c:v>
                </c:pt>
                <c:pt idx="10">
                  <c:v>1.8129999999999999</c:v>
                </c:pt>
                <c:pt idx="11">
                  <c:v>1.8134999999999999</c:v>
                </c:pt>
                <c:pt idx="12">
                  <c:v>1.8133999999999999</c:v>
                </c:pt>
                <c:pt idx="13">
                  <c:v>1.8137000000000001</c:v>
                </c:pt>
                <c:pt idx="14">
                  <c:v>1.8144</c:v>
                </c:pt>
                <c:pt idx="15">
                  <c:v>1.8138000000000001</c:v>
                </c:pt>
                <c:pt idx="16">
                  <c:v>1.8137000000000001</c:v>
                </c:pt>
                <c:pt idx="17">
                  <c:v>1.8138000000000001</c:v>
                </c:pt>
              </c:numCache>
            </c:numRef>
          </c:yVal>
          <c:smooth val="1"/>
          <c:extLst>
            <c:ext xmlns:c16="http://schemas.microsoft.com/office/drawing/2014/chart" uri="{C3380CC4-5D6E-409C-BE32-E72D297353CC}">
              <c16:uniqueId val="{00000000-03E5-4C90-8884-DCD62FEC4A16}"/>
            </c:ext>
          </c:extLst>
        </c:ser>
        <c:ser>
          <c:idx val="1"/>
          <c:order val="1"/>
          <c:spPr>
            <a:ln w="25400">
              <a:solidFill>
                <a:srgbClr val="FF0000"/>
              </a:solidFill>
              <a:prstDash val="solid"/>
            </a:ln>
          </c:spPr>
          <c:marker>
            <c:symbol val="none"/>
          </c:marker>
          <c:xVal>
            <c:numRef>
              <c:f>'Line Load VANA - Manual'!$C$37:$C$52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VANA - Manual'!$D$37:$D$52</c:f>
              <c:numCache>
                <c:formatCode>0.00</c:formatCode>
                <c:ptCount val="16"/>
                <c:pt idx="0" formatCode="General">
                  <c:v>0</c:v>
                </c:pt>
                <c:pt idx="1">
                  <c:v>1.7966</c:v>
                </c:pt>
                <c:pt idx="2">
                  <c:v>1.7962</c:v>
                </c:pt>
                <c:pt idx="3">
                  <c:v>1.7955000000000001</c:v>
                </c:pt>
                <c:pt idx="4">
                  <c:v>1.7951999999999999</c:v>
                </c:pt>
                <c:pt idx="5">
                  <c:v>1.7948</c:v>
                </c:pt>
                <c:pt idx="6">
                  <c:v>1.7947</c:v>
                </c:pt>
                <c:pt idx="7">
                  <c:v>1.7946</c:v>
                </c:pt>
                <c:pt idx="8">
                  <c:v>1.7944</c:v>
                </c:pt>
                <c:pt idx="9">
                  <c:v>1.7944</c:v>
                </c:pt>
                <c:pt idx="10">
                  <c:v>1.7944</c:v>
                </c:pt>
                <c:pt idx="11">
                  <c:v>1.7944</c:v>
                </c:pt>
                <c:pt idx="12">
                  <c:v>1.7944</c:v>
                </c:pt>
                <c:pt idx="13">
                  <c:v>1.7944</c:v>
                </c:pt>
                <c:pt idx="14">
                  <c:v>1.7946</c:v>
                </c:pt>
                <c:pt idx="15">
                  <c:v>1.7946</c:v>
                </c:pt>
              </c:numCache>
            </c:numRef>
          </c:yVal>
          <c:smooth val="1"/>
          <c:extLst>
            <c:ext xmlns:c16="http://schemas.microsoft.com/office/drawing/2014/chart" uri="{C3380CC4-5D6E-409C-BE32-E72D297353CC}">
              <c16:uniqueId val="{00000001-03E5-4C90-8884-DCD62FEC4A16}"/>
            </c:ext>
          </c:extLst>
        </c:ser>
        <c:ser>
          <c:idx val="2"/>
          <c:order val="2"/>
          <c:spPr>
            <a:ln w="25400">
              <a:solidFill>
                <a:srgbClr val="0000FF"/>
              </a:solidFill>
              <a:prstDash val="solid"/>
            </a:ln>
          </c:spPr>
          <c:marker>
            <c:symbol val="none"/>
          </c:marker>
          <c:xVal>
            <c:numRef>
              <c:f>'Line Load VANA - Manual'!$E$37:$E$52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VANA - Manual'!$F$37:$F$52</c:f>
              <c:numCache>
                <c:formatCode>0.00</c:formatCode>
                <c:ptCount val="16"/>
                <c:pt idx="0" formatCode="General">
                  <c:v>0</c:v>
                </c:pt>
                <c:pt idx="1">
                  <c:v>1.7909999999999999</c:v>
                </c:pt>
                <c:pt idx="2">
                  <c:v>1.7908999999999999</c:v>
                </c:pt>
                <c:pt idx="3">
                  <c:v>1.7907</c:v>
                </c:pt>
                <c:pt idx="4">
                  <c:v>1.7906</c:v>
                </c:pt>
                <c:pt idx="5">
                  <c:v>1.7905</c:v>
                </c:pt>
                <c:pt idx="6">
                  <c:v>1.7906</c:v>
                </c:pt>
                <c:pt idx="7">
                  <c:v>1.7906</c:v>
                </c:pt>
                <c:pt idx="8">
                  <c:v>1.7906</c:v>
                </c:pt>
                <c:pt idx="9">
                  <c:v>1.7907999999999999</c:v>
                </c:pt>
                <c:pt idx="10">
                  <c:v>1.7907999999999999</c:v>
                </c:pt>
                <c:pt idx="11">
                  <c:v>1.7908999999999999</c:v>
                </c:pt>
                <c:pt idx="12">
                  <c:v>1.7909999999999999</c:v>
                </c:pt>
                <c:pt idx="13">
                  <c:v>1.7910999999999999</c:v>
                </c:pt>
                <c:pt idx="14">
                  <c:v>1.7916000000000001</c:v>
                </c:pt>
                <c:pt idx="15">
                  <c:v>1.7951999999999999</c:v>
                </c:pt>
              </c:numCache>
            </c:numRef>
          </c:yVal>
          <c:smooth val="1"/>
          <c:extLst>
            <c:ext xmlns:c16="http://schemas.microsoft.com/office/drawing/2014/chart" uri="{C3380CC4-5D6E-409C-BE32-E72D297353CC}">
              <c16:uniqueId val="{00000002-03E5-4C90-8884-DCD62FEC4A16}"/>
            </c:ext>
          </c:extLst>
        </c:ser>
        <c:ser>
          <c:idx val="3"/>
          <c:order val="3"/>
          <c:spPr>
            <a:ln w="25400">
              <a:solidFill>
                <a:srgbClr val="00FF00"/>
              </a:solidFill>
              <a:prstDash val="solid"/>
            </a:ln>
          </c:spPr>
          <c:marker>
            <c:symbol val="none"/>
          </c:marker>
          <c:xVal>
            <c:numRef>
              <c:f>'Line Load VANA - Manual'!$G$37:$G$52</c:f>
              <c:numCache>
                <c:formatCode>0.00</c:formatCode>
                <c:ptCount val="16"/>
                <c:pt idx="0" formatCode="General">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VANA - Manual'!$H$37:$H$52</c:f>
              <c:numCache>
                <c:formatCode>0.00</c:formatCode>
                <c:ptCount val="16"/>
                <c:pt idx="0" formatCode="General">
                  <c:v>0</c:v>
                </c:pt>
                <c:pt idx="1">
                  <c:v>1.7870999999999999</c:v>
                </c:pt>
                <c:pt idx="2">
                  <c:v>1.7865</c:v>
                </c:pt>
                <c:pt idx="3">
                  <c:v>1.7867</c:v>
                </c:pt>
                <c:pt idx="4">
                  <c:v>1.7870999999999999</c:v>
                </c:pt>
                <c:pt idx="5">
                  <c:v>1.7885</c:v>
                </c:pt>
                <c:pt idx="6">
                  <c:v>1.7892999999999999</c:v>
                </c:pt>
                <c:pt idx="7">
                  <c:v>1.7896000000000001</c:v>
                </c:pt>
                <c:pt idx="8">
                  <c:v>1.7898000000000001</c:v>
                </c:pt>
                <c:pt idx="9">
                  <c:v>1.7899</c:v>
                </c:pt>
                <c:pt idx="10">
                  <c:v>1.7901</c:v>
                </c:pt>
                <c:pt idx="11">
                  <c:v>1.7902</c:v>
                </c:pt>
                <c:pt idx="12">
                  <c:v>1.7905</c:v>
                </c:pt>
                <c:pt idx="13">
                  <c:v>1.7906</c:v>
                </c:pt>
                <c:pt idx="14">
                  <c:v>1.7908999999999999</c:v>
                </c:pt>
                <c:pt idx="15">
                  <c:v>1.7909999999999999</c:v>
                </c:pt>
              </c:numCache>
            </c:numRef>
          </c:yVal>
          <c:smooth val="1"/>
          <c:extLst>
            <c:ext xmlns:c16="http://schemas.microsoft.com/office/drawing/2014/chart" uri="{C3380CC4-5D6E-409C-BE32-E72D297353CC}">
              <c16:uniqueId val="{00000003-03E5-4C90-8884-DCD62FEC4A16}"/>
            </c:ext>
          </c:extLst>
        </c:ser>
        <c:ser>
          <c:idx val="4"/>
          <c:order val="4"/>
          <c:spPr>
            <a:ln w="25400">
              <a:solidFill>
                <a:srgbClr val="FF9900"/>
              </a:solidFill>
              <a:prstDash val="solid"/>
            </a:ln>
          </c:spPr>
          <c:marker>
            <c:symbol val="none"/>
          </c:marker>
          <c:xVal>
            <c:numRef>
              <c:f>'Line Load VANA - Manual'!$I$37:$I$52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VANA - Manual'!$J$37:$J$52</c:f>
              <c:numCache>
                <c:formatCode>0.00</c:formatCode>
                <c:ptCount val="16"/>
                <c:pt idx="0" formatCode="General">
                  <c:v>0</c:v>
                </c:pt>
                <c:pt idx="1">
                  <c:v>1.6249</c:v>
                </c:pt>
                <c:pt idx="2">
                  <c:v>1.7369000000000001</c:v>
                </c:pt>
                <c:pt idx="3">
                  <c:v>1.7862</c:v>
                </c:pt>
                <c:pt idx="4">
                  <c:v>1.7863</c:v>
                </c:pt>
                <c:pt idx="5">
                  <c:v>1.7861</c:v>
                </c:pt>
                <c:pt idx="6">
                  <c:v>1.7862</c:v>
                </c:pt>
                <c:pt idx="7">
                  <c:v>1.7866</c:v>
                </c:pt>
                <c:pt idx="8">
                  <c:v>1.7869999999999999</c:v>
                </c:pt>
                <c:pt idx="9">
                  <c:v>1.7873000000000001</c:v>
                </c:pt>
                <c:pt idx="10">
                  <c:v>1.7876000000000001</c:v>
                </c:pt>
                <c:pt idx="11">
                  <c:v>1.7879</c:v>
                </c:pt>
                <c:pt idx="12">
                  <c:v>1.7881</c:v>
                </c:pt>
                <c:pt idx="13">
                  <c:v>1.7885</c:v>
                </c:pt>
                <c:pt idx="14">
                  <c:v>1.7888999999999999</c:v>
                </c:pt>
                <c:pt idx="15">
                  <c:v>1.7891999999999999</c:v>
                </c:pt>
              </c:numCache>
            </c:numRef>
          </c:yVal>
          <c:smooth val="1"/>
          <c:extLst>
            <c:ext xmlns:c16="http://schemas.microsoft.com/office/drawing/2014/chart" uri="{C3380CC4-5D6E-409C-BE32-E72D297353CC}">
              <c16:uniqueId val="{00000004-03E5-4C90-8884-DCD62FEC4A16}"/>
            </c:ext>
          </c:extLst>
        </c:ser>
        <c:dLbls>
          <c:showLegendKey val="0"/>
          <c:showVal val="0"/>
          <c:showCatName val="0"/>
          <c:showSerName val="0"/>
          <c:showPercent val="0"/>
          <c:showBubbleSize val="0"/>
        </c:dLbls>
        <c:axId val="237572927"/>
        <c:axId val="238234367"/>
      </c:scatterChart>
      <c:valAx>
        <c:axId val="237572927"/>
        <c:scaling>
          <c:orientation val="minMax"/>
          <c:max val="6"/>
          <c:min val="2"/>
        </c:scaling>
        <c:delete val="0"/>
        <c:axPos val="b"/>
        <c:majorGridlines/>
        <c:title>
          <c:tx>
            <c:rich>
              <a:bodyPr/>
              <a:lstStyle/>
              <a:p>
                <a:pPr>
                  <a:defRPr/>
                </a:pPr>
                <a:r>
                  <a:rPr lang="en-US"/>
                  <a:t>Input Voltage (V)</a:t>
                </a:r>
              </a:p>
            </c:rich>
          </c:tx>
          <c:overlay val="0"/>
        </c:title>
        <c:numFmt formatCode="0.00" sourceLinked="1"/>
        <c:majorTickMark val="out"/>
        <c:minorTickMark val="none"/>
        <c:tickLblPos val="nextTo"/>
        <c:crossAx val="238234367"/>
        <c:crossesAt val="-200"/>
        <c:crossBetween val="midCat"/>
      </c:valAx>
      <c:valAx>
        <c:axId val="238234367"/>
        <c:scaling>
          <c:orientation val="minMax"/>
          <c:max val="2"/>
          <c:min val="0.9"/>
        </c:scaling>
        <c:delete val="0"/>
        <c:axPos val="l"/>
        <c:majorGridlines/>
        <c:title>
          <c:tx>
            <c:rich>
              <a:bodyPr/>
              <a:lstStyle/>
              <a:p>
                <a:pPr>
                  <a:defRPr/>
                </a:pPr>
                <a:r>
                  <a:rPr lang="en-US"/>
                  <a:t>Output Voltage (V)</a:t>
                </a:r>
              </a:p>
            </c:rich>
          </c:tx>
          <c:overlay val="0"/>
        </c:title>
        <c:numFmt formatCode="0.00" sourceLinked="1"/>
        <c:majorTickMark val="out"/>
        <c:minorTickMark val="none"/>
        <c:tickLblPos val="nextTo"/>
        <c:crossAx val="23757292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oddHeader>&amp;RLine Load VANA: MPS_Cookbook_discreate_measurements_plots.xlsx</c:oddHeader>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Line Load  V</a:t>
            </a:r>
            <a:r>
              <a:rPr lang="en-US" baseline="-15000"/>
              <a:t>ANALOG</a:t>
            </a:r>
            <a:r>
              <a:rPr lang="en-US"/>
              <a:t> </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'Line Load VANA - Automated'!$A$37:$A$52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VANA - Automated'!$B$37:$B$52</c:f>
              <c:numCache>
                <c:formatCode>General</c:formatCode>
                <c:ptCount val="16"/>
                <c:pt idx="0">
                  <c:v>0</c:v>
                </c:pt>
                <c:pt idx="1">
                  <c:v>1.84</c:v>
                </c:pt>
                <c:pt idx="2">
                  <c:v>1.84</c:v>
                </c:pt>
                <c:pt idx="3">
                  <c:v>1.84</c:v>
                </c:pt>
                <c:pt idx="4">
                  <c:v>1.84</c:v>
                </c:pt>
                <c:pt idx="5">
                  <c:v>1.84</c:v>
                </c:pt>
                <c:pt idx="6">
                  <c:v>1.83</c:v>
                </c:pt>
                <c:pt idx="7">
                  <c:v>1.84</c:v>
                </c:pt>
                <c:pt idx="8">
                  <c:v>1.84</c:v>
                </c:pt>
                <c:pt idx="9">
                  <c:v>1.84</c:v>
                </c:pt>
                <c:pt idx="10">
                  <c:v>1.84</c:v>
                </c:pt>
                <c:pt idx="11">
                  <c:v>1.84</c:v>
                </c:pt>
                <c:pt idx="12">
                  <c:v>1.84</c:v>
                </c:pt>
                <c:pt idx="13">
                  <c:v>1.84</c:v>
                </c:pt>
                <c:pt idx="14">
                  <c:v>1.84</c:v>
                </c:pt>
                <c:pt idx="15">
                  <c:v>1.84</c:v>
                </c:pt>
              </c:numCache>
            </c:numRef>
          </c:yVal>
          <c:smooth val="1"/>
          <c:extLst>
            <c:ext xmlns:c16="http://schemas.microsoft.com/office/drawing/2014/chart" uri="{C3380CC4-5D6E-409C-BE32-E72D297353CC}">
              <c16:uniqueId val="{00000000-7D69-4C00-86BD-62644D8D3850}"/>
            </c:ext>
          </c:extLst>
        </c:ser>
        <c:ser>
          <c:idx val="1"/>
          <c:order val="1"/>
          <c:spPr>
            <a:ln w="25400">
              <a:solidFill>
                <a:srgbClr val="FF0000"/>
              </a:solidFill>
              <a:prstDash val="solid"/>
            </a:ln>
          </c:spPr>
          <c:marker>
            <c:symbol val="none"/>
          </c:marker>
          <c:xVal>
            <c:numRef>
              <c:f>'Line Load VANA - Automated'!$C$37:$C$52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VANA - Automated'!$D$37:$D$52</c:f>
              <c:numCache>
                <c:formatCode>General</c:formatCode>
                <c:ptCount val="16"/>
                <c:pt idx="0">
                  <c:v>0</c:v>
                </c:pt>
                <c:pt idx="1">
                  <c:v>1.83</c:v>
                </c:pt>
                <c:pt idx="2">
                  <c:v>1.84</c:v>
                </c:pt>
                <c:pt idx="3">
                  <c:v>1.83</c:v>
                </c:pt>
                <c:pt idx="4">
                  <c:v>1.83</c:v>
                </c:pt>
                <c:pt idx="5">
                  <c:v>1.82</c:v>
                </c:pt>
                <c:pt idx="6">
                  <c:v>1.83</c:v>
                </c:pt>
                <c:pt idx="7">
                  <c:v>1.83</c:v>
                </c:pt>
                <c:pt idx="8">
                  <c:v>1.82</c:v>
                </c:pt>
                <c:pt idx="9">
                  <c:v>1.84</c:v>
                </c:pt>
                <c:pt idx="10">
                  <c:v>1.84</c:v>
                </c:pt>
                <c:pt idx="11">
                  <c:v>1.83</c:v>
                </c:pt>
                <c:pt idx="12">
                  <c:v>1.84</c:v>
                </c:pt>
                <c:pt idx="13">
                  <c:v>1.84</c:v>
                </c:pt>
                <c:pt idx="14">
                  <c:v>1.83</c:v>
                </c:pt>
                <c:pt idx="15">
                  <c:v>1.84</c:v>
                </c:pt>
              </c:numCache>
            </c:numRef>
          </c:yVal>
          <c:smooth val="1"/>
          <c:extLst>
            <c:ext xmlns:c16="http://schemas.microsoft.com/office/drawing/2014/chart" uri="{C3380CC4-5D6E-409C-BE32-E72D297353CC}">
              <c16:uniqueId val="{00000001-9743-4D05-BBB9-2853F9E47988}"/>
            </c:ext>
          </c:extLst>
        </c:ser>
        <c:ser>
          <c:idx val="2"/>
          <c:order val="2"/>
          <c:spPr>
            <a:ln w="25400">
              <a:solidFill>
                <a:srgbClr val="0000FF"/>
              </a:solidFill>
              <a:prstDash val="solid"/>
            </a:ln>
          </c:spPr>
          <c:marker>
            <c:symbol val="none"/>
          </c:marker>
          <c:xVal>
            <c:numRef>
              <c:f>'Line Load VANA - Automated'!$E$37:$E$52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VANA - Automated'!$F$37:$F$52</c:f>
              <c:numCache>
                <c:formatCode>General</c:formatCode>
                <c:ptCount val="16"/>
                <c:pt idx="0">
                  <c:v>0</c:v>
                </c:pt>
                <c:pt idx="1">
                  <c:v>1.8</c:v>
                </c:pt>
                <c:pt idx="2">
                  <c:v>1.82</c:v>
                </c:pt>
                <c:pt idx="3">
                  <c:v>1.81</c:v>
                </c:pt>
                <c:pt idx="4">
                  <c:v>1.8</c:v>
                </c:pt>
                <c:pt idx="5">
                  <c:v>1.82</c:v>
                </c:pt>
                <c:pt idx="6">
                  <c:v>1.81</c:v>
                </c:pt>
                <c:pt idx="7">
                  <c:v>1.8</c:v>
                </c:pt>
                <c:pt idx="8">
                  <c:v>1.8</c:v>
                </c:pt>
                <c:pt idx="9">
                  <c:v>1.81</c:v>
                </c:pt>
                <c:pt idx="10">
                  <c:v>1.8</c:v>
                </c:pt>
                <c:pt idx="11">
                  <c:v>1.8</c:v>
                </c:pt>
                <c:pt idx="12">
                  <c:v>1.81</c:v>
                </c:pt>
                <c:pt idx="13">
                  <c:v>1.8</c:v>
                </c:pt>
                <c:pt idx="14">
                  <c:v>1.8</c:v>
                </c:pt>
                <c:pt idx="15">
                  <c:v>1.82</c:v>
                </c:pt>
              </c:numCache>
            </c:numRef>
          </c:yVal>
          <c:smooth val="1"/>
          <c:extLst>
            <c:ext xmlns:c16="http://schemas.microsoft.com/office/drawing/2014/chart" uri="{C3380CC4-5D6E-409C-BE32-E72D297353CC}">
              <c16:uniqueId val="{00000002-9743-4D05-BBB9-2853F9E47988}"/>
            </c:ext>
          </c:extLst>
        </c:ser>
        <c:ser>
          <c:idx val="3"/>
          <c:order val="3"/>
          <c:spPr>
            <a:ln w="25400">
              <a:solidFill>
                <a:srgbClr val="00FF00"/>
              </a:solidFill>
              <a:prstDash val="solid"/>
            </a:ln>
          </c:spPr>
          <c:marker>
            <c:symbol val="none"/>
          </c:marker>
          <c:xVal>
            <c:numRef>
              <c:f>'Line Load VANA - Automated'!$G$37:$G$52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VANA - Automated'!$H$37:$H$52</c:f>
              <c:numCache>
                <c:formatCode>General</c:formatCode>
                <c:ptCount val="16"/>
                <c:pt idx="0">
                  <c:v>0</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numCache>
            </c:numRef>
          </c:yVal>
          <c:smooth val="1"/>
          <c:extLst>
            <c:ext xmlns:c16="http://schemas.microsoft.com/office/drawing/2014/chart" uri="{C3380CC4-5D6E-409C-BE32-E72D297353CC}">
              <c16:uniqueId val="{00000003-9743-4D05-BBB9-2853F9E47988}"/>
            </c:ext>
          </c:extLst>
        </c:ser>
        <c:ser>
          <c:idx val="4"/>
          <c:order val="4"/>
          <c:spPr>
            <a:ln w="25400">
              <a:solidFill>
                <a:srgbClr val="FF9900"/>
              </a:solidFill>
              <a:prstDash val="solid"/>
            </a:ln>
          </c:spPr>
          <c:marker>
            <c:symbol val="none"/>
          </c:marker>
          <c:xVal>
            <c:numRef>
              <c:f>'Line Load VANA - Automated'!$I$37:$I$52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VANA - Automated'!$J$37:$J$52</c:f>
              <c:numCache>
                <c:formatCode>General</c:formatCode>
                <c:ptCount val="16"/>
                <c:pt idx="0">
                  <c:v>0</c:v>
                </c:pt>
                <c:pt idx="1">
                  <c:v>1.57</c:v>
                </c:pt>
                <c:pt idx="2">
                  <c:v>1.8</c:v>
                </c:pt>
                <c:pt idx="3">
                  <c:v>1.79</c:v>
                </c:pt>
                <c:pt idx="4">
                  <c:v>1.77</c:v>
                </c:pt>
                <c:pt idx="5">
                  <c:v>1.8</c:v>
                </c:pt>
                <c:pt idx="6">
                  <c:v>1.79</c:v>
                </c:pt>
                <c:pt idx="7">
                  <c:v>1.79</c:v>
                </c:pt>
                <c:pt idx="8">
                  <c:v>1.79</c:v>
                </c:pt>
                <c:pt idx="9">
                  <c:v>1.8</c:v>
                </c:pt>
                <c:pt idx="10">
                  <c:v>1.79</c:v>
                </c:pt>
                <c:pt idx="11">
                  <c:v>1.8</c:v>
                </c:pt>
                <c:pt idx="12">
                  <c:v>1.8</c:v>
                </c:pt>
                <c:pt idx="13">
                  <c:v>1.8</c:v>
                </c:pt>
                <c:pt idx="14">
                  <c:v>1.8</c:v>
                </c:pt>
                <c:pt idx="15">
                  <c:v>1.8</c:v>
                </c:pt>
              </c:numCache>
            </c:numRef>
          </c:yVal>
          <c:smooth val="1"/>
          <c:extLst>
            <c:ext xmlns:c16="http://schemas.microsoft.com/office/drawing/2014/chart" uri="{C3380CC4-5D6E-409C-BE32-E72D297353CC}">
              <c16:uniqueId val="{00000004-9743-4D05-BBB9-2853F9E47988}"/>
            </c:ext>
          </c:extLst>
        </c:ser>
        <c:dLbls>
          <c:showLegendKey val="0"/>
          <c:showVal val="0"/>
          <c:showCatName val="0"/>
          <c:showSerName val="0"/>
          <c:showPercent val="0"/>
          <c:showBubbleSize val="0"/>
        </c:dLbls>
        <c:axId val="237572927"/>
        <c:axId val="238234367"/>
      </c:scatterChart>
      <c:valAx>
        <c:axId val="237572927"/>
        <c:scaling>
          <c:orientation val="minMax"/>
          <c:max val="6"/>
          <c:min val="2"/>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238234367"/>
        <c:crossesAt val="-200"/>
        <c:crossBetween val="midCat"/>
      </c:valAx>
      <c:valAx>
        <c:axId val="238234367"/>
        <c:scaling>
          <c:orientation val="minMax"/>
          <c:max val="2"/>
          <c:min val="0.9"/>
        </c:scaling>
        <c:delete val="0"/>
        <c:axPos val="l"/>
        <c:majorGridlines/>
        <c:title>
          <c:tx>
            <c:rich>
              <a:bodyPr/>
              <a:lstStyle/>
              <a:p>
                <a:pPr>
                  <a:defRPr/>
                </a:pPr>
                <a:r>
                  <a:rPr lang="en-US"/>
                  <a:t>Output Voltage (V)</a:t>
                </a:r>
              </a:p>
            </c:rich>
          </c:tx>
          <c:overlay val="0"/>
        </c:title>
        <c:numFmt formatCode="General" sourceLinked="1"/>
        <c:majorTickMark val="out"/>
        <c:minorTickMark val="none"/>
        <c:tickLblPos val="nextTo"/>
        <c:crossAx val="23757292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oddHeader>&amp;RLine Load VANA: MPS_Cookbook_discreate_measurements_plots.xlsx</c:oddHeader>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Line Load  V</a:t>
            </a:r>
            <a:r>
              <a:rPr lang="en-US" baseline="-15000"/>
              <a:t>LED</a:t>
            </a:r>
            <a:r>
              <a:rPr lang="en-US"/>
              <a:t> </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'Line Load VLED - Manual'!$A$37:$A$48</c:f>
              <c:numCache>
                <c:formatCode>General</c:formatCode>
                <c:ptCount val="12"/>
                <c:pt idx="0">
                  <c:v>2.7</c:v>
                </c:pt>
                <c:pt idx="1">
                  <c:v>2.9</c:v>
                </c:pt>
                <c:pt idx="2" formatCode="0.00">
                  <c:v>3</c:v>
                </c:pt>
                <c:pt idx="3" formatCode="0.00">
                  <c:v>3.2</c:v>
                </c:pt>
                <c:pt idx="4" formatCode="0.00">
                  <c:v>3.4</c:v>
                </c:pt>
                <c:pt idx="5" formatCode="0.00">
                  <c:v>3.6</c:v>
                </c:pt>
                <c:pt idx="6" formatCode="0.00">
                  <c:v>3.8</c:v>
                </c:pt>
                <c:pt idx="7" formatCode="0.00">
                  <c:v>4</c:v>
                </c:pt>
                <c:pt idx="8" formatCode="0.00">
                  <c:v>4.2</c:v>
                </c:pt>
                <c:pt idx="9" formatCode="0.00">
                  <c:v>4.7</c:v>
                </c:pt>
                <c:pt idx="10" formatCode="0.00">
                  <c:v>5.4</c:v>
                </c:pt>
                <c:pt idx="11" formatCode="0.00">
                  <c:v>5.6</c:v>
                </c:pt>
              </c:numCache>
            </c:numRef>
          </c:xVal>
          <c:yVal>
            <c:numRef>
              <c:f>'Line Load VLED - Manual'!$B$37:$B$48</c:f>
              <c:numCache>
                <c:formatCode>General</c:formatCode>
                <c:ptCount val="12"/>
                <c:pt idx="0">
                  <c:v>0</c:v>
                </c:pt>
                <c:pt idx="1">
                  <c:v>5.0826000000000002</c:v>
                </c:pt>
                <c:pt idx="2" formatCode="0.00">
                  <c:v>5.0845000000000002</c:v>
                </c:pt>
                <c:pt idx="3" formatCode="0.00">
                  <c:v>5.0869999999999997</c:v>
                </c:pt>
                <c:pt idx="4" formatCode="0.00">
                  <c:v>5.0834000000000001</c:v>
                </c:pt>
                <c:pt idx="5" formatCode="0.00">
                  <c:v>5.0907999999999998</c:v>
                </c:pt>
                <c:pt idx="6" formatCode="0.00">
                  <c:v>5.1032000000000002</c:v>
                </c:pt>
                <c:pt idx="7" formatCode="0.00">
                  <c:v>5.0914999999999999</c:v>
                </c:pt>
                <c:pt idx="8" formatCode="0.00">
                  <c:v>5.0838000000000001</c:v>
                </c:pt>
                <c:pt idx="9" formatCode="0.00">
                  <c:v>5.0818000000000003</c:v>
                </c:pt>
                <c:pt idx="10" formatCode="0.00">
                  <c:v>5.0782999999999996</c:v>
                </c:pt>
                <c:pt idx="11" formatCode="0.00">
                  <c:v>5.0789</c:v>
                </c:pt>
              </c:numCache>
            </c:numRef>
          </c:yVal>
          <c:smooth val="1"/>
          <c:extLst>
            <c:ext xmlns:c16="http://schemas.microsoft.com/office/drawing/2014/chart" uri="{C3380CC4-5D6E-409C-BE32-E72D297353CC}">
              <c16:uniqueId val="{00000000-17A9-4BBD-8AAE-FE23C1B0510D}"/>
            </c:ext>
          </c:extLst>
        </c:ser>
        <c:ser>
          <c:idx val="1"/>
          <c:order val="1"/>
          <c:spPr>
            <a:ln w="25400">
              <a:solidFill>
                <a:srgbClr val="FF0000"/>
              </a:solidFill>
              <a:prstDash val="solid"/>
            </a:ln>
          </c:spPr>
          <c:marker>
            <c:symbol val="none"/>
          </c:marker>
          <c:xVal>
            <c:numRef>
              <c:f>'Line Load VLED - Manual'!$C$37:$C$52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VLED - Manual'!$D$37:$D$52</c:f>
              <c:numCache>
                <c:formatCode>General</c:formatCode>
                <c:ptCount val="16"/>
                <c:pt idx="0">
                  <c:v>0</c:v>
                </c:pt>
                <c:pt idx="1">
                  <c:v>5.0373000000000001</c:v>
                </c:pt>
                <c:pt idx="2" formatCode="0.00">
                  <c:v>5.0396000000000001</c:v>
                </c:pt>
                <c:pt idx="3" formatCode="0.00">
                  <c:v>5.0434999999999999</c:v>
                </c:pt>
                <c:pt idx="4" formatCode="0.00">
                  <c:v>5.0495000000000001</c:v>
                </c:pt>
                <c:pt idx="5" formatCode="0.00">
                  <c:v>5.0548999999999999</c:v>
                </c:pt>
                <c:pt idx="6" formatCode="0.00">
                  <c:v>5.0617999999999999</c:v>
                </c:pt>
                <c:pt idx="7" formatCode="0.00">
                  <c:v>5.0693000000000001</c:v>
                </c:pt>
                <c:pt idx="8" formatCode="0.00">
                  <c:v>5.0244999999999997</c:v>
                </c:pt>
                <c:pt idx="9" formatCode="0.00">
                  <c:v>5.0270000000000001</c:v>
                </c:pt>
                <c:pt idx="10" formatCode="0.00">
                  <c:v>5.0316000000000001</c:v>
                </c:pt>
                <c:pt idx="11" formatCode="0.00">
                  <c:v>5.0355999999999996</c:v>
                </c:pt>
                <c:pt idx="12" formatCode="0.00">
                  <c:v>5.0368000000000004</c:v>
                </c:pt>
                <c:pt idx="13" formatCode="0.00">
                  <c:v>5.0374999999999996</c:v>
                </c:pt>
                <c:pt idx="14" formatCode="0.00">
                  <c:v>5.0380000000000003</c:v>
                </c:pt>
                <c:pt idx="15" formatCode="0.00">
                  <c:v>5.0385999999999997</c:v>
                </c:pt>
              </c:numCache>
            </c:numRef>
          </c:yVal>
          <c:smooth val="1"/>
          <c:extLst>
            <c:ext xmlns:c16="http://schemas.microsoft.com/office/drawing/2014/chart" uri="{C3380CC4-5D6E-409C-BE32-E72D297353CC}">
              <c16:uniqueId val="{00000001-17A9-4BBD-8AAE-FE23C1B0510D}"/>
            </c:ext>
          </c:extLst>
        </c:ser>
        <c:ser>
          <c:idx val="2"/>
          <c:order val="2"/>
          <c:spPr>
            <a:ln w="25400">
              <a:solidFill>
                <a:srgbClr val="0000FF"/>
              </a:solidFill>
              <a:prstDash val="solid"/>
            </a:ln>
          </c:spPr>
          <c:marker>
            <c:symbol val="none"/>
          </c:marker>
          <c:xVal>
            <c:numRef>
              <c:f>'Line Load VLED - Manual'!$E$37:$E$52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VLED - Manual'!$F$37:$F$52</c:f>
              <c:numCache>
                <c:formatCode>General</c:formatCode>
                <c:ptCount val="16"/>
                <c:pt idx="0">
                  <c:v>0</c:v>
                </c:pt>
                <c:pt idx="1">
                  <c:v>5.0284000000000004</c:v>
                </c:pt>
                <c:pt idx="2" formatCode="0.00">
                  <c:v>5.0298999999999996</c:v>
                </c:pt>
                <c:pt idx="3" formatCode="0.00">
                  <c:v>5.0350000000000001</c:v>
                </c:pt>
                <c:pt idx="4" formatCode="0.00">
                  <c:v>5.0401999999999996</c:v>
                </c:pt>
                <c:pt idx="5" formatCode="0.00">
                  <c:v>5.0464000000000002</c:v>
                </c:pt>
                <c:pt idx="6" formatCode="0.00">
                  <c:v>5.0529999999999999</c:v>
                </c:pt>
                <c:pt idx="7" formatCode="0.00">
                  <c:v>5.0643000000000002</c:v>
                </c:pt>
                <c:pt idx="8" formatCode="0.00">
                  <c:v>5.0232999999999999</c:v>
                </c:pt>
                <c:pt idx="9" formatCode="0.00">
                  <c:v>5.0243000000000002</c:v>
                </c:pt>
                <c:pt idx="10" formatCode="0.00">
                  <c:v>5.0254000000000003</c:v>
                </c:pt>
                <c:pt idx="11" formatCode="0.00">
                  <c:v>5.0247999999999999</c:v>
                </c:pt>
                <c:pt idx="12" formatCode="0.00">
                  <c:v>5.0251000000000001</c:v>
                </c:pt>
                <c:pt idx="13" formatCode="0.00">
                  <c:v>5.0263999999999998</c:v>
                </c:pt>
                <c:pt idx="14" formatCode="0.00">
                  <c:v>5.0266000000000002</c:v>
                </c:pt>
                <c:pt idx="15" formatCode="0.00">
                  <c:v>5.0247000000000002</c:v>
                </c:pt>
              </c:numCache>
            </c:numRef>
          </c:yVal>
          <c:smooth val="1"/>
          <c:extLst>
            <c:ext xmlns:c16="http://schemas.microsoft.com/office/drawing/2014/chart" uri="{C3380CC4-5D6E-409C-BE32-E72D297353CC}">
              <c16:uniqueId val="{00000002-17A9-4BBD-8AAE-FE23C1B0510D}"/>
            </c:ext>
          </c:extLst>
        </c:ser>
        <c:ser>
          <c:idx val="3"/>
          <c:order val="3"/>
          <c:spPr>
            <a:ln w="25400">
              <a:solidFill>
                <a:srgbClr val="00FF00"/>
              </a:solidFill>
              <a:prstDash val="solid"/>
            </a:ln>
          </c:spPr>
          <c:marker>
            <c:symbol val="none"/>
          </c:marker>
          <c:xVal>
            <c:numRef>
              <c:f>'Line Load VLED - Manual'!$G$37:$G$52</c:f>
              <c:numCache>
                <c:formatCode>General</c:formatCode>
                <c:ptCount val="16"/>
                <c:pt idx="0">
                  <c:v>2.8</c:v>
                </c:pt>
                <c:pt idx="1">
                  <c:v>2.9</c:v>
                </c:pt>
                <c:pt idx="2" formatCode="0.00">
                  <c:v>3</c:v>
                </c:pt>
                <c:pt idx="3" formatCode="0.00">
                  <c:v>3.2</c:v>
                </c:pt>
                <c:pt idx="4" formatCode="0.00">
                  <c:v>3.4</c:v>
                </c:pt>
                <c:pt idx="5" formatCode="0.00">
                  <c:v>3.6</c:v>
                </c:pt>
                <c:pt idx="6" formatCode="0.00">
                  <c:v>3.8</c:v>
                </c:pt>
                <c:pt idx="7" formatCode="0.00">
                  <c:v>4</c:v>
                </c:pt>
                <c:pt idx="8" formatCode="0.00">
                  <c:v>4.2</c:v>
                </c:pt>
                <c:pt idx="9" formatCode="0.00">
                  <c:v>4.4000000000000004</c:v>
                </c:pt>
                <c:pt idx="10" formatCode="0.00">
                  <c:v>4.5999999999999996</c:v>
                </c:pt>
                <c:pt idx="11" formatCode="0.00">
                  <c:v>4.8</c:v>
                </c:pt>
                <c:pt idx="12" formatCode="0.00">
                  <c:v>5</c:v>
                </c:pt>
                <c:pt idx="13" formatCode="0.00">
                  <c:v>5.2</c:v>
                </c:pt>
                <c:pt idx="14" formatCode="0.00">
                  <c:v>5.4</c:v>
                </c:pt>
                <c:pt idx="15" formatCode="0.00">
                  <c:v>5.6</c:v>
                </c:pt>
              </c:numCache>
            </c:numRef>
          </c:xVal>
          <c:yVal>
            <c:numRef>
              <c:f>'Line Load VLED - Manual'!$H$37:$H$52</c:f>
              <c:numCache>
                <c:formatCode>General</c:formatCode>
                <c:ptCount val="16"/>
                <c:pt idx="0">
                  <c:v>0</c:v>
                </c:pt>
                <c:pt idx="1">
                  <c:v>5.0137999999999998</c:v>
                </c:pt>
                <c:pt idx="2" formatCode="0.00">
                  <c:v>5.0164999999999997</c:v>
                </c:pt>
                <c:pt idx="3" formatCode="0.00">
                  <c:v>5.0233999999999996</c:v>
                </c:pt>
                <c:pt idx="4" formatCode="0.00">
                  <c:v>5.0307000000000004</c:v>
                </c:pt>
                <c:pt idx="5" formatCode="0.00">
                  <c:v>5.0374999999999996</c:v>
                </c:pt>
                <c:pt idx="6" formatCode="0.00">
                  <c:v>5.0448000000000004</c:v>
                </c:pt>
                <c:pt idx="7" formatCode="0.00">
                  <c:v>5.0536000000000003</c:v>
                </c:pt>
                <c:pt idx="8" formatCode="0.00">
                  <c:v>5.0198999999999998</c:v>
                </c:pt>
                <c:pt idx="9" formatCode="0.00">
                  <c:v>5.0209000000000001</c:v>
                </c:pt>
                <c:pt idx="10" formatCode="0.00">
                  <c:v>5.0214999999999996</c:v>
                </c:pt>
                <c:pt idx="11" formatCode="0.00">
                  <c:v>5.0232000000000001</c:v>
                </c:pt>
                <c:pt idx="12" formatCode="0.00">
                  <c:v>5.0220000000000002</c:v>
                </c:pt>
                <c:pt idx="13" formatCode="0.00">
                  <c:v>5.0237999999999996</c:v>
                </c:pt>
                <c:pt idx="14" formatCode="0.00">
                  <c:v>5.0247999999999999</c:v>
                </c:pt>
                <c:pt idx="15" formatCode="0.00">
                  <c:v>5.024</c:v>
                </c:pt>
              </c:numCache>
            </c:numRef>
          </c:yVal>
          <c:smooth val="1"/>
          <c:extLst>
            <c:ext xmlns:c16="http://schemas.microsoft.com/office/drawing/2014/chart" uri="{C3380CC4-5D6E-409C-BE32-E72D297353CC}">
              <c16:uniqueId val="{00000003-17A9-4BBD-8AAE-FE23C1B0510D}"/>
            </c:ext>
          </c:extLst>
        </c:ser>
        <c:ser>
          <c:idx val="4"/>
          <c:order val="4"/>
          <c:spPr>
            <a:ln w="25400">
              <a:solidFill>
                <a:srgbClr val="FF9900"/>
              </a:solidFill>
              <a:prstDash val="solid"/>
            </a:ln>
          </c:spPr>
          <c:marker>
            <c:symbol val="none"/>
          </c:marker>
          <c:xVal>
            <c:numRef>
              <c:f>'Line Load VLED - Manual'!$I$37:$I$52</c:f>
              <c:numCache>
                <c:formatCode>General</c:formatCode>
                <c:ptCount val="16"/>
                <c:pt idx="0">
                  <c:v>2.8</c:v>
                </c:pt>
                <c:pt idx="1">
                  <c:v>2.9</c:v>
                </c:pt>
                <c:pt idx="2">
                  <c:v>3</c:v>
                </c:pt>
                <c:pt idx="3">
                  <c:v>3.2</c:v>
                </c:pt>
                <c:pt idx="4">
                  <c:v>3.4</c:v>
                </c:pt>
                <c:pt idx="5">
                  <c:v>3.6</c:v>
                </c:pt>
                <c:pt idx="6">
                  <c:v>3.8</c:v>
                </c:pt>
                <c:pt idx="7">
                  <c:v>4</c:v>
                </c:pt>
                <c:pt idx="8">
                  <c:v>4.2</c:v>
                </c:pt>
                <c:pt idx="9">
                  <c:v>4.4000000000000004</c:v>
                </c:pt>
                <c:pt idx="10">
                  <c:v>4.5999999999999996</c:v>
                </c:pt>
                <c:pt idx="11">
                  <c:v>4.8</c:v>
                </c:pt>
                <c:pt idx="12">
                  <c:v>5</c:v>
                </c:pt>
                <c:pt idx="13">
                  <c:v>5.2</c:v>
                </c:pt>
                <c:pt idx="14">
                  <c:v>5.4</c:v>
                </c:pt>
                <c:pt idx="15">
                  <c:v>5.6</c:v>
                </c:pt>
              </c:numCache>
            </c:numRef>
          </c:xVal>
          <c:yVal>
            <c:numRef>
              <c:f>'Line Load VLED - Manual'!$J$37:$J$52</c:f>
              <c:numCache>
                <c:formatCode>General</c:formatCode>
                <c:ptCount val="16"/>
                <c:pt idx="0">
                  <c:v>0</c:v>
                </c:pt>
                <c:pt idx="1">
                  <c:v>5.0042</c:v>
                </c:pt>
                <c:pt idx="2" formatCode="0.00">
                  <c:v>5.0071000000000003</c:v>
                </c:pt>
                <c:pt idx="3" formatCode="0.00">
                  <c:v>5.008</c:v>
                </c:pt>
                <c:pt idx="4" formatCode="0.00">
                  <c:v>5.0183</c:v>
                </c:pt>
                <c:pt idx="5" formatCode="0.00">
                  <c:v>5.0269000000000004</c:v>
                </c:pt>
                <c:pt idx="6" formatCode="0.00">
                  <c:v>5.0350999999999999</c:v>
                </c:pt>
                <c:pt idx="7" formatCode="0.00">
                  <c:v>5.0446</c:v>
                </c:pt>
                <c:pt idx="8" formatCode="0.00">
                  <c:v>4.0190999999999999</c:v>
                </c:pt>
                <c:pt idx="9" formatCode="0.00">
                  <c:v>4.2373000000000003</c:v>
                </c:pt>
                <c:pt idx="10" formatCode="0.00">
                  <c:v>4.4593999999999996</c:v>
                </c:pt>
                <c:pt idx="11" formatCode="0.00">
                  <c:v>4.6731999999999996</c:v>
                </c:pt>
                <c:pt idx="12" formatCode="0.00">
                  <c:v>4.8864999999999998</c:v>
                </c:pt>
                <c:pt idx="13" formatCode="0.00">
                  <c:v>5.0175999999999998</c:v>
                </c:pt>
                <c:pt idx="14" formatCode="0.00">
                  <c:v>5.0307000000000004</c:v>
                </c:pt>
                <c:pt idx="15" formatCode="0.00">
                  <c:v>5.0231000000000003</c:v>
                </c:pt>
              </c:numCache>
            </c:numRef>
          </c:yVal>
          <c:smooth val="1"/>
          <c:extLst>
            <c:ext xmlns:c16="http://schemas.microsoft.com/office/drawing/2014/chart" uri="{C3380CC4-5D6E-409C-BE32-E72D297353CC}">
              <c16:uniqueId val="{00000004-17A9-4BBD-8AAE-FE23C1B0510D}"/>
            </c:ext>
          </c:extLst>
        </c:ser>
        <c:dLbls>
          <c:showLegendKey val="0"/>
          <c:showVal val="0"/>
          <c:showCatName val="0"/>
          <c:showSerName val="0"/>
          <c:showPercent val="0"/>
          <c:showBubbleSize val="0"/>
        </c:dLbls>
        <c:axId val="237572927"/>
        <c:axId val="238234367"/>
      </c:scatterChart>
      <c:valAx>
        <c:axId val="237572927"/>
        <c:scaling>
          <c:orientation val="minMax"/>
          <c:max val="4.2"/>
          <c:min val="2.6"/>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238234367"/>
        <c:crossesAt val="-200"/>
        <c:crossBetween val="midCat"/>
      </c:valAx>
      <c:valAx>
        <c:axId val="238234367"/>
        <c:scaling>
          <c:orientation val="minMax"/>
          <c:max val="5.5"/>
          <c:min val="0"/>
        </c:scaling>
        <c:delete val="0"/>
        <c:axPos val="l"/>
        <c:majorGridlines/>
        <c:title>
          <c:tx>
            <c:rich>
              <a:bodyPr/>
              <a:lstStyle/>
              <a:p>
                <a:pPr>
                  <a:defRPr/>
                </a:pPr>
                <a:r>
                  <a:rPr lang="en-US"/>
                  <a:t>Output Voltage (V)</a:t>
                </a:r>
              </a:p>
            </c:rich>
          </c:tx>
          <c:overlay val="0"/>
        </c:title>
        <c:numFmt formatCode="General" sourceLinked="1"/>
        <c:majorTickMark val="out"/>
        <c:minorTickMark val="none"/>
        <c:tickLblPos val="nextTo"/>
        <c:crossAx val="23757292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oddHeader>&amp;RLine Load VLED: MPS_Cookbook_discreate_measurements_plots.xlsx</c:oddHeader>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Line Load  V</a:t>
            </a:r>
            <a:r>
              <a:rPr lang="en-US" baseline="-15000"/>
              <a:t>LED</a:t>
            </a:r>
            <a:r>
              <a:rPr lang="en-US"/>
              <a:t> </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'Line Load VLED - Automated'!$A$37:$A$52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VLED - Automated'!$B$37:$B$52</c:f>
              <c:numCache>
                <c:formatCode>General</c:formatCode>
                <c:ptCount val="16"/>
                <c:pt idx="0">
                  <c:v>0</c:v>
                </c:pt>
                <c:pt idx="1">
                  <c:v>5.0999999999999996</c:v>
                </c:pt>
                <c:pt idx="2">
                  <c:v>5.0999999999999996</c:v>
                </c:pt>
                <c:pt idx="3">
                  <c:v>5.0999999999999996</c:v>
                </c:pt>
                <c:pt idx="4">
                  <c:v>5.1100000000000003</c:v>
                </c:pt>
                <c:pt idx="5">
                  <c:v>5.12</c:v>
                </c:pt>
                <c:pt idx="6">
                  <c:v>5.12</c:v>
                </c:pt>
                <c:pt idx="7">
                  <c:v>5.08</c:v>
                </c:pt>
                <c:pt idx="8">
                  <c:v>5.08</c:v>
                </c:pt>
                <c:pt idx="9">
                  <c:v>5.08</c:v>
                </c:pt>
                <c:pt idx="10">
                  <c:v>5.08</c:v>
                </c:pt>
                <c:pt idx="11">
                  <c:v>5.08</c:v>
                </c:pt>
                <c:pt idx="12">
                  <c:v>5.08</c:v>
                </c:pt>
                <c:pt idx="13">
                  <c:v>5.08</c:v>
                </c:pt>
                <c:pt idx="14">
                  <c:v>5.08</c:v>
                </c:pt>
                <c:pt idx="15">
                  <c:v>5.08</c:v>
                </c:pt>
              </c:numCache>
            </c:numRef>
          </c:yVal>
          <c:smooth val="1"/>
          <c:extLst>
            <c:ext xmlns:c16="http://schemas.microsoft.com/office/drawing/2014/chart" uri="{C3380CC4-5D6E-409C-BE32-E72D297353CC}">
              <c16:uniqueId val="{00000000-1AF1-4853-893D-1E39807CC2A3}"/>
            </c:ext>
          </c:extLst>
        </c:ser>
        <c:ser>
          <c:idx val="1"/>
          <c:order val="1"/>
          <c:spPr>
            <a:ln w="25400">
              <a:solidFill>
                <a:srgbClr val="FF0000"/>
              </a:solidFill>
              <a:prstDash val="solid"/>
            </a:ln>
          </c:spPr>
          <c:marker>
            <c:symbol val="none"/>
          </c:marker>
          <c:xVal>
            <c:numRef>
              <c:f>'Line Load VLED - Automated'!$C$37:$C$52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VLED - Automated'!$D$37:$D$52</c:f>
              <c:numCache>
                <c:formatCode>General</c:formatCode>
                <c:ptCount val="16"/>
                <c:pt idx="0">
                  <c:v>0</c:v>
                </c:pt>
                <c:pt idx="1">
                  <c:v>5.0999999999999996</c:v>
                </c:pt>
                <c:pt idx="2">
                  <c:v>5.07</c:v>
                </c:pt>
                <c:pt idx="3">
                  <c:v>5.1100000000000003</c:v>
                </c:pt>
                <c:pt idx="4">
                  <c:v>5.1100000000000003</c:v>
                </c:pt>
                <c:pt idx="5">
                  <c:v>5.0999999999999996</c:v>
                </c:pt>
                <c:pt idx="6">
                  <c:v>5.13</c:v>
                </c:pt>
                <c:pt idx="7">
                  <c:v>5.08</c:v>
                </c:pt>
                <c:pt idx="8">
                  <c:v>5.07</c:v>
                </c:pt>
                <c:pt idx="9">
                  <c:v>5.05</c:v>
                </c:pt>
                <c:pt idx="10">
                  <c:v>5.08</c:v>
                </c:pt>
                <c:pt idx="11">
                  <c:v>5.07</c:v>
                </c:pt>
                <c:pt idx="12">
                  <c:v>5.05</c:v>
                </c:pt>
                <c:pt idx="13">
                  <c:v>5.08</c:v>
                </c:pt>
                <c:pt idx="14">
                  <c:v>5.08</c:v>
                </c:pt>
                <c:pt idx="15">
                  <c:v>5.0599999999999996</c:v>
                </c:pt>
              </c:numCache>
            </c:numRef>
          </c:yVal>
          <c:smooth val="1"/>
          <c:extLst>
            <c:ext xmlns:c16="http://schemas.microsoft.com/office/drawing/2014/chart" uri="{C3380CC4-5D6E-409C-BE32-E72D297353CC}">
              <c16:uniqueId val="{00000001-81EA-4F8B-B735-2E1BF2473CB5}"/>
            </c:ext>
          </c:extLst>
        </c:ser>
        <c:ser>
          <c:idx val="2"/>
          <c:order val="2"/>
          <c:spPr>
            <a:ln w="25400">
              <a:solidFill>
                <a:srgbClr val="0000FF"/>
              </a:solidFill>
              <a:prstDash val="solid"/>
            </a:ln>
          </c:spPr>
          <c:marker>
            <c:symbol val="none"/>
          </c:marker>
          <c:xVal>
            <c:numRef>
              <c:f>'Line Load VLED - Automated'!$E$37:$E$52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VLED - Automated'!$F$37:$F$52</c:f>
              <c:numCache>
                <c:formatCode>General</c:formatCode>
                <c:ptCount val="16"/>
                <c:pt idx="0">
                  <c:v>0</c:v>
                </c:pt>
                <c:pt idx="1">
                  <c:v>5.0199999999999996</c:v>
                </c:pt>
                <c:pt idx="2">
                  <c:v>5.01</c:v>
                </c:pt>
                <c:pt idx="3">
                  <c:v>5.05</c:v>
                </c:pt>
                <c:pt idx="4">
                  <c:v>5.05</c:v>
                </c:pt>
                <c:pt idx="5">
                  <c:v>5.05</c:v>
                </c:pt>
                <c:pt idx="6">
                  <c:v>5.08</c:v>
                </c:pt>
                <c:pt idx="7">
                  <c:v>5.0199999999999996</c:v>
                </c:pt>
                <c:pt idx="8">
                  <c:v>4.92</c:v>
                </c:pt>
                <c:pt idx="9">
                  <c:v>5.05</c:v>
                </c:pt>
                <c:pt idx="10">
                  <c:v>5.03</c:v>
                </c:pt>
                <c:pt idx="11">
                  <c:v>5.01</c:v>
                </c:pt>
                <c:pt idx="12">
                  <c:v>5.01</c:v>
                </c:pt>
                <c:pt idx="13">
                  <c:v>5.03</c:v>
                </c:pt>
                <c:pt idx="14">
                  <c:v>5.01</c:v>
                </c:pt>
                <c:pt idx="15">
                  <c:v>5</c:v>
                </c:pt>
              </c:numCache>
            </c:numRef>
          </c:yVal>
          <c:smooth val="1"/>
          <c:extLst>
            <c:ext xmlns:c16="http://schemas.microsoft.com/office/drawing/2014/chart" uri="{C3380CC4-5D6E-409C-BE32-E72D297353CC}">
              <c16:uniqueId val="{00000002-81EA-4F8B-B735-2E1BF2473CB5}"/>
            </c:ext>
          </c:extLst>
        </c:ser>
        <c:ser>
          <c:idx val="3"/>
          <c:order val="3"/>
          <c:spPr>
            <a:ln w="25400">
              <a:solidFill>
                <a:srgbClr val="00FF00"/>
              </a:solidFill>
              <a:prstDash val="solid"/>
            </a:ln>
          </c:spPr>
          <c:marker>
            <c:symbol val="none"/>
          </c:marker>
          <c:xVal>
            <c:numRef>
              <c:f>'Line Load VLED - Automated'!$G$37:$G$52</c:f>
              <c:numCache>
                <c:formatCode>General</c:formatCode>
                <c:ptCount val="16"/>
                <c:pt idx="0">
                  <c:v>2.8</c:v>
                </c:pt>
                <c:pt idx="1">
                  <c:v>3</c:v>
                </c:pt>
                <c:pt idx="2">
                  <c:v>3.2</c:v>
                </c:pt>
                <c:pt idx="3">
                  <c:v>3.4</c:v>
                </c:pt>
                <c:pt idx="4">
                  <c:v>3.6</c:v>
                </c:pt>
                <c:pt idx="5">
                  <c:v>3.8</c:v>
                </c:pt>
                <c:pt idx="6">
                  <c:v>4</c:v>
                </c:pt>
                <c:pt idx="7">
                  <c:v>4.2</c:v>
                </c:pt>
                <c:pt idx="8">
                  <c:v>4.4000000000000004</c:v>
                </c:pt>
                <c:pt idx="9">
                  <c:v>4.5999999999999996</c:v>
                </c:pt>
                <c:pt idx="10">
                  <c:v>4.8</c:v>
                </c:pt>
                <c:pt idx="11">
                  <c:v>5</c:v>
                </c:pt>
                <c:pt idx="12">
                  <c:v>5.2</c:v>
                </c:pt>
                <c:pt idx="13">
                  <c:v>5.4</c:v>
                </c:pt>
                <c:pt idx="14">
                  <c:v>5.6</c:v>
                </c:pt>
                <c:pt idx="15">
                  <c:v>5.8</c:v>
                </c:pt>
              </c:numCache>
            </c:numRef>
          </c:xVal>
          <c:yVal>
            <c:numRef>
              <c:f>'Line Load VLED - Automated'!$H$37:$H$52</c:f>
              <c:numCache>
                <c:formatCode>General</c:formatCode>
                <c:ptCount val="16"/>
                <c:pt idx="0">
                  <c:v>0</c:v>
                </c:pt>
                <c:pt idx="1">
                  <c:v>4.95</c:v>
                </c:pt>
                <c:pt idx="2">
                  <c:v>4.8899999999999997</c:v>
                </c:pt>
                <c:pt idx="3">
                  <c:v>5.0199999999999996</c:v>
                </c:pt>
                <c:pt idx="4">
                  <c:v>5.03</c:v>
                </c:pt>
                <c:pt idx="5">
                  <c:v>5.04</c:v>
                </c:pt>
                <c:pt idx="6">
                  <c:v>5.04</c:v>
                </c:pt>
                <c:pt idx="7">
                  <c:v>4.4000000000000004</c:v>
                </c:pt>
                <c:pt idx="8">
                  <c:v>4.3600000000000003</c:v>
                </c:pt>
                <c:pt idx="9">
                  <c:v>4.9000000000000004</c:v>
                </c:pt>
                <c:pt idx="10">
                  <c:v>4.99</c:v>
                </c:pt>
                <c:pt idx="11">
                  <c:v>4.8899999999999997</c:v>
                </c:pt>
                <c:pt idx="12">
                  <c:v>4.76</c:v>
                </c:pt>
                <c:pt idx="13">
                  <c:v>5.01</c:v>
                </c:pt>
                <c:pt idx="14">
                  <c:v>4.99</c:v>
                </c:pt>
                <c:pt idx="15">
                  <c:v>4.95</c:v>
                </c:pt>
              </c:numCache>
            </c:numRef>
          </c:yVal>
          <c:smooth val="1"/>
          <c:extLst>
            <c:ext xmlns:c16="http://schemas.microsoft.com/office/drawing/2014/chart" uri="{C3380CC4-5D6E-409C-BE32-E72D297353CC}">
              <c16:uniqueId val="{00000003-81EA-4F8B-B735-2E1BF2473CB5}"/>
            </c:ext>
          </c:extLst>
        </c:ser>
        <c:dLbls>
          <c:showLegendKey val="0"/>
          <c:showVal val="0"/>
          <c:showCatName val="0"/>
          <c:showSerName val="0"/>
          <c:showPercent val="0"/>
          <c:showBubbleSize val="0"/>
        </c:dLbls>
        <c:axId val="237572927"/>
        <c:axId val="238234367"/>
      </c:scatterChart>
      <c:valAx>
        <c:axId val="237572927"/>
        <c:scaling>
          <c:orientation val="minMax"/>
          <c:max val="5.6"/>
          <c:min val="2.6"/>
        </c:scaling>
        <c:delete val="0"/>
        <c:axPos val="b"/>
        <c:majorGridlines/>
        <c:title>
          <c:tx>
            <c:rich>
              <a:bodyPr/>
              <a:lstStyle/>
              <a:p>
                <a:pPr>
                  <a:defRPr/>
                </a:pPr>
                <a:r>
                  <a:rPr lang="en-US"/>
                  <a:t>Input Voltage (V)</a:t>
                </a:r>
              </a:p>
            </c:rich>
          </c:tx>
          <c:overlay val="0"/>
        </c:title>
        <c:numFmt formatCode="General" sourceLinked="1"/>
        <c:majorTickMark val="out"/>
        <c:minorTickMark val="none"/>
        <c:tickLblPos val="nextTo"/>
        <c:crossAx val="238234367"/>
        <c:crossesAt val="-200"/>
        <c:crossBetween val="midCat"/>
      </c:valAx>
      <c:valAx>
        <c:axId val="238234367"/>
        <c:scaling>
          <c:orientation val="minMax"/>
          <c:max val="5.5"/>
          <c:min val="0"/>
        </c:scaling>
        <c:delete val="0"/>
        <c:axPos val="l"/>
        <c:majorGridlines/>
        <c:title>
          <c:tx>
            <c:rich>
              <a:bodyPr/>
              <a:lstStyle/>
              <a:p>
                <a:pPr>
                  <a:defRPr/>
                </a:pPr>
                <a:r>
                  <a:rPr lang="en-US"/>
                  <a:t>Output Voltage (V)</a:t>
                </a:r>
              </a:p>
            </c:rich>
          </c:tx>
          <c:overlay val="0"/>
        </c:title>
        <c:numFmt formatCode="General" sourceLinked="1"/>
        <c:majorTickMark val="out"/>
        <c:minorTickMark val="none"/>
        <c:tickLblPos val="nextTo"/>
        <c:crossAx val="237572927"/>
        <c:crossesAt val="-250"/>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oddHeader>&amp;RLine Load VLED: MPS_Cookbook_discreate_measurements_plots.xlsx</c:oddHeader>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V</a:t>
            </a:r>
            <a:r>
              <a:rPr lang="en-US" baseline="-15000"/>
              <a:t>DIGITAL</a:t>
            </a:r>
            <a:r>
              <a:rPr lang="en-US"/>
              <a:t> Efficiency vs. Output Current (V</a:t>
            </a:r>
            <a:r>
              <a:rPr lang="en-US" baseline="-15000"/>
              <a:t>OUT</a:t>
            </a:r>
            <a:r>
              <a:rPr lang="en-US"/>
              <a:t>=1.8V)</a:t>
            </a:r>
          </a:p>
        </c:rich>
      </c:tx>
      <c:overlay val="0"/>
    </c:title>
    <c:autoTitleDeleted val="0"/>
    <c:plotArea>
      <c:layout/>
      <c:scatterChart>
        <c:scatterStyle val="smoothMarker"/>
        <c:varyColors val="0"/>
        <c:ser>
          <c:idx val="0"/>
          <c:order val="0"/>
          <c:spPr>
            <a:ln w="25400">
              <a:solidFill>
                <a:srgbClr val="000000"/>
              </a:solidFill>
              <a:prstDash val="solid"/>
            </a:ln>
          </c:spPr>
          <c:marker>
            <c:symbol val="none"/>
          </c:marker>
          <c:xVal>
            <c:numRef>
              <c:f>'Efficiency VDIG - Manual (Log)'!$A$37:$A$41</c:f>
              <c:numCache>
                <c:formatCode>General</c:formatCode>
                <c:ptCount val="5"/>
                <c:pt idx="0" formatCode="0.00">
                  <c:v>290</c:v>
                </c:pt>
                <c:pt idx="1">
                  <c:v>232</c:v>
                </c:pt>
                <c:pt idx="2" formatCode="0.00">
                  <c:v>174</c:v>
                </c:pt>
                <c:pt idx="3" formatCode="0.00">
                  <c:v>116</c:v>
                </c:pt>
                <c:pt idx="4" formatCode="0.00">
                  <c:v>58</c:v>
                </c:pt>
              </c:numCache>
            </c:numRef>
          </c:xVal>
          <c:yVal>
            <c:numRef>
              <c:f>'Efficiency VDIG - Manual (Log)'!$B$37:$B$41</c:f>
              <c:numCache>
                <c:formatCode>0.00</c:formatCode>
                <c:ptCount val="5"/>
                <c:pt idx="0" formatCode="General">
                  <c:v>84.934223348275182</c:v>
                </c:pt>
                <c:pt idx="1">
                  <c:v>88.670136607879797</c:v>
                </c:pt>
                <c:pt idx="2" formatCode="General">
                  <c:v>87.903013392857147</c:v>
                </c:pt>
                <c:pt idx="3">
                  <c:v>87.208163455025968</c:v>
                </c:pt>
                <c:pt idx="4" formatCode="General">
                  <c:v>87.692089452603483</c:v>
                </c:pt>
              </c:numCache>
            </c:numRef>
          </c:yVal>
          <c:smooth val="1"/>
          <c:extLst>
            <c:ext xmlns:c16="http://schemas.microsoft.com/office/drawing/2014/chart" uri="{C3380CC4-5D6E-409C-BE32-E72D297353CC}">
              <c16:uniqueId val="{00000000-FD53-4966-9B10-9EB1FE8D45ED}"/>
            </c:ext>
          </c:extLst>
        </c:ser>
        <c:ser>
          <c:idx val="1"/>
          <c:order val="1"/>
          <c:spPr>
            <a:ln w="25400">
              <a:solidFill>
                <a:srgbClr val="FF0000"/>
              </a:solidFill>
              <a:prstDash val="solid"/>
            </a:ln>
          </c:spPr>
          <c:marker>
            <c:symbol val="none"/>
          </c:marker>
          <c:xVal>
            <c:numRef>
              <c:f>'Efficiency VDIG - Manual (Log)'!$C$37:$C$40</c:f>
              <c:numCache>
                <c:formatCode>0.00</c:formatCode>
                <c:ptCount val="4"/>
                <c:pt idx="0">
                  <c:v>232</c:v>
                </c:pt>
                <c:pt idx="1">
                  <c:v>174</c:v>
                </c:pt>
                <c:pt idx="2">
                  <c:v>116</c:v>
                </c:pt>
                <c:pt idx="3">
                  <c:v>58</c:v>
                </c:pt>
              </c:numCache>
            </c:numRef>
          </c:xVal>
          <c:yVal>
            <c:numRef>
              <c:f>'Efficiency VDIG - Manual (Log)'!$D$37:$D$40</c:f>
              <c:numCache>
                <c:formatCode>0.00</c:formatCode>
                <c:ptCount val="4"/>
                <c:pt idx="0">
                  <c:v>90.500385309172941</c:v>
                </c:pt>
                <c:pt idx="1">
                  <c:v>90.295216291119416</c:v>
                </c:pt>
                <c:pt idx="2">
                  <c:v>90.640328621481217</c:v>
                </c:pt>
                <c:pt idx="3">
                  <c:v>90.578866081674562</c:v>
                </c:pt>
              </c:numCache>
            </c:numRef>
          </c:yVal>
          <c:smooth val="1"/>
          <c:extLst>
            <c:ext xmlns:c16="http://schemas.microsoft.com/office/drawing/2014/chart" uri="{C3380CC4-5D6E-409C-BE32-E72D297353CC}">
              <c16:uniqueId val="{00000001-FD53-4966-9B10-9EB1FE8D45ED}"/>
            </c:ext>
          </c:extLst>
        </c:ser>
        <c:ser>
          <c:idx val="2"/>
          <c:order val="2"/>
          <c:spPr>
            <a:ln w="25400">
              <a:solidFill>
                <a:srgbClr val="0000FF"/>
              </a:solidFill>
              <a:prstDash val="solid"/>
            </a:ln>
          </c:spPr>
          <c:marker>
            <c:symbol val="none"/>
          </c:marker>
          <c:xVal>
            <c:numRef>
              <c:f>'Efficiency VDIG - Manual (Log)'!$E$37:$E$40</c:f>
              <c:numCache>
                <c:formatCode>General</c:formatCode>
                <c:ptCount val="4"/>
                <c:pt idx="0">
                  <c:v>232</c:v>
                </c:pt>
                <c:pt idx="1">
                  <c:v>174</c:v>
                </c:pt>
                <c:pt idx="2">
                  <c:v>116</c:v>
                </c:pt>
                <c:pt idx="3">
                  <c:v>58</c:v>
                </c:pt>
              </c:numCache>
            </c:numRef>
          </c:xVal>
          <c:yVal>
            <c:numRef>
              <c:f>'Efficiency VDIG - Manual (Log)'!$F$37:$F$40</c:f>
              <c:numCache>
                <c:formatCode>General</c:formatCode>
                <c:ptCount val="4"/>
                <c:pt idx="0">
                  <c:v>91.035899747722141</c:v>
                </c:pt>
                <c:pt idx="1">
                  <c:v>91.170562941156021</c:v>
                </c:pt>
                <c:pt idx="2">
                  <c:v>91.442624092483939</c:v>
                </c:pt>
                <c:pt idx="3">
                  <c:v>91.396155058304444</c:v>
                </c:pt>
              </c:numCache>
            </c:numRef>
          </c:yVal>
          <c:smooth val="1"/>
          <c:extLst>
            <c:ext xmlns:c16="http://schemas.microsoft.com/office/drawing/2014/chart" uri="{C3380CC4-5D6E-409C-BE32-E72D297353CC}">
              <c16:uniqueId val="{00000002-FD53-4966-9B10-9EB1FE8D45ED}"/>
            </c:ext>
          </c:extLst>
        </c:ser>
        <c:ser>
          <c:idx val="3"/>
          <c:order val="3"/>
          <c:spPr>
            <a:ln w="25400">
              <a:solidFill>
                <a:srgbClr val="00FF00"/>
              </a:solidFill>
              <a:prstDash val="solid"/>
            </a:ln>
          </c:spPr>
          <c:marker>
            <c:symbol val="none"/>
          </c:marker>
          <c:xVal>
            <c:numRef>
              <c:f>'Efficiency VDIG - Manual (Log)'!$G$37:$G$40</c:f>
              <c:numCache>
                <c:formatCode>General</c:formatCode>
                <c:ptCount val="4"/>
                <c:pt idx="0">
                  <c:v>232</c:v>
                </c:pt>
                <c:pt idx="1">
                  <c:v>174</c:v>
                </c:pt>
                <c:pt idx="2">
                  <c:v>116</c:v>
                </c:pt>
                <c:pt idx="3">
                  <c:v>58</c:v>
                </c:pt>
              </c:numCache>
            </c:numRef>
          </c:xVal>
          <c:yVal>
            <c:numRef>
              <c:f>'Efficiency VDIG - Manual (Log)'!$H$37:$H$40</c:f>
              <c:numCache>
                <c:formatCode>General</c:formatCode>
                <c:ptCount val="4"/>
                <c:pt idx="0">
                  <c:v>88.490629408208505</c:v>
                </c:pt>
                <c:pt idx="1">
                  <c:v>92.264102782268353</c:v>
                </c:pt>
                <c:pt idx="2">
                  <c:v>92.529997447025778</c:v>
                </c:pt>
                <c:pt idx="3">
                  <c:v>92.733369167370554</c:v>
                </c:pt>
              </c:numCache>
            </c:numRef>
          </c:yVal>
          <c:smooth val="1"/>
          <c:extLst>
            <c:ext xmlns:c16="http://schemas.microsoft.com/office/drawing/2014/chart" uri="{C3380CC4-5D6E-409C-BE32-E72D297353CC}">
              <c16:uniqueId val="{00000003-FD53-4966-9B10-9EB1FE8D45ED}"/>
            </c:ext>
          </c:extLst>
        </c:ser>
        <c:dLbls>
          <c:showLegendKey val="0"/>
          <c:showVal val="0"/>
          <c:showCatName val="0"/>
          <c:showSerName val="0"/>
          <c:showPercent val="0"/>
          <c:showBubbleSize val="0"/>
        </c:dLbls>
        <c:axId val="1352061040"/>
        <c:axId val="1352062288"/>
      </c:scatterChart>
      <c:valAx>
        <c:axId val="1352061040"/>
        <c:scaling>
          <c:logBase val="10"/>
          <c:orientation val="minMax"/>
          <c:max val="300"/>
          <c:min val="50"/>
        </c:scaling>
        <c:delete val="0"/>
        <c:axPos val="b"/>
        <c:minorGridlines/>
        <c:title>
          <c:tx>
            <c:rich>
              <a:bodyPr/>
              <a:lstStyle/>
              <a:p>
                <a:pPr>
                  <a:defRPr/>
                </a:pPr>
                <a:r>
                  <a:rPr lang="en-US"/>
                  <a:t>Output Current (mA)</a:t>
                </a:r>
              </a:p>
            </c:rich>
          </c:tx>
          <c:overlay val="0"/>
        </c:title>
        <c:numFmt formatCode="General" sourceLinked="0"/>
        <c:majorTickMark val="out"/>
        <c:minorTickMark val="out"/>
        <c:tickLblPos val="low"/>
        <c:spPr>
          <a:ln/>
        </c:spPr>
        <c:crossAx val="1352062288"/>
        <c:crossesAt val="-200"/>
        <c:crossBetween val="midCat"/>
        <c:minorUnit val="10"/>
      </c:valAx>
      <c:valAx>
        <c:axId val="1352062288"/>
        <c:scaling>
          <c:orientation val="minMax"/>
          <c:max val="100"/>
          <c:min val="75"/>
        </c:scaling>
        <c:delete val="0"/>
        <c:axPos val="l"/>
        <c:majorGridlines/>
        <c:title>
          <c:tx>
            <c:rich>
              <a:bodyPr/>
              <a:lstStyle/>
              <a:p>
                <a:pPr>
                  <a:defRPr/>
                </a:pPr>
                <a:r>
                  <a:rPr lang="en-US"/>
                  <a:t>Efficiency (%)</a:t>
                </a:r>
              </a:p>
            </c:rich>
          </c:tx>
          <c:overlay val="0"/>
        </c:title>
        <c:numFmt formatCode="General" sourceLinked="0"/>
        <c:majorTickMark val="out"/>
        <c:minorTickMark val="none"/>
        <c:tickLblPos val="nextTo"/>
        <c:crossAx val="1352061040"/>
        <c:crossesAt val="1.0000000000000005E-7"/>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txPr>
    <a:bodyPr/>
    <a:lstStyle/>
    <a:p>
      <a:pPr>
        <a:defRPr sz="1200">
          <a:latin typeface="Arial Narrow"/>
          <a:ea typeface="Arial Narrow"/>
          <a:cs typeface="Arial Narrow"/>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74084</xdr:rowOff>
    </xdr:from>
    <xdr:to>
      <xdr:col>9</xdr:col>
      <xdr:colOff>552449</xdr:colOff>
      <xdr:row>35</xdr:row>
      <xdr:rowOff>175684</xdr:rowOff>
    </xdr:to>
    <xdr:pic>
      <xdr:nvPicPr>
        <xdr:cNvPr id="2" name="Picture 1">
          <a:extLst>
            <a:ext uri="{FF2B5EF4-FFF2-40B4-BE49-F238E27FC236}">
              <a16:creationId xmlns:a16="http://schemas.microsoft.com/office/drawing/2014/main" id="{7BA4B34D-24AA-4BEB-8BF6-C43E81670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74084"/>
          <a:ext cx="5943600" cy="6546850"/>
        </a:xfrm>
        <a:prstGeom prst="rect">
          <a:avLst/>
        </a:prstGeom>
        <a:solidFill>
          <a:schemeClr val="bg1"/>
        </a:solidFill>
        <a:ln w="25400">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14</xdr:col>
      <xdr:colOff>247650</xdr:colOff>
      <xdr:row>57</xdr:row>
      <xdr:rowOff>114299</xdr:rowOff>
    </xdr:from>
    <xdr:to>
      <xdr:col>27</xdr:col>
      <xdr:colOff>182499</xdr:colOff>
      <xdr:row>85</xdr:row>
      <xdr:rowOff>8644</xdr:rowOff>
    </xdr:to>
    <xdr:pic>
      <xdr:nvPicPr>
        <xdr:cNvPr id="2" name="Picture 1">
          <a:extLst>
            <a:ext uri="{FF2B5EF4-FFF2-40B4-BE49-F238E27FC236}">
              <a16:creationId xmlns:a16="http://schemas.microsoft.com/office/drawing/2014/main" id="{BD578B24-7F12-4237-A173-C24B785868DF}"/>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0</xdr:colOff>
      <xdr:row>0</xdr:row>
      <xdr:rowOff>0</xdr:rowOff>
    </xdr:from>
    <xdr:to>
      <xdr:col>7</xdr:col>
      <xdr:colOff>485775</xdr:colOff>
      <xdr:row>31</xdr:row>
      <xdr:rowOff>66675</xdr:rowOff>
    </xdr:to>
    <xdr:graphicFrame macro="">
      <xdr:nvGraphicFramePr>
        <xdr:cNvPr id="4" name="Chart 1">
          <a:extLst>
            <a:ext uri="{FF2B5EF4-FFF2-40B4-BE49-F238E27FC236}">
              <a16:creationId xmlns:a16="http://schemas.microsoft.com/office/drawing/2014/main" id="{F0446C94-8F87-4B50-B21F-0BAAA784D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absSizeAnchor xmlns:cdr="http://schemas.openxmlformats.org/drawingml/2006/chartDrawing">
    <cdr:from>
      <cdr:x>0.761</cdr:x>
      <cdr:y>0.30573</cdr:y>
    </cdr:from>
    <cdr:ext cx="477182" cy="176587"/>
    <cdr:sp macro="" textlink="">
      <cdr:nvSpPr>
        <cdr:cNvPr id="3" name="Trace1TextBox">
          <a:extLst xmlns:a="http://schemas.openxmlformats.org/drawingml/2006/main">
            <a:ext uri="{FF2B5EF4-FFF2-40B4-BE49-F238E27FC236}">
              <a16:creationId xmlns:a16="http://schemas.microsoft.com/office/drawing/2014/main" id="{411A614F-5998-446A-9017-FAC542B9CFFE}"/>
            </a:ext>
          </a:extLst>
        </cdr:cNvPr>
        <cdr:cNvSpPr txBox="1"/>
      </cdr:nvSpPr>
      <cdr:spPr>
        <a:xfrm xmlns:a="http://schemas.openxmlformats.org/drawingml/2006/main">
          <a:off x="4175135" y="1863745"/>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0.761</cdr:x>
      <cdr:y>0.34739</cdr:y>
    </cdr:from>
    <cdr:ext cx="831318" cy="176587"/>
    <cdr:sp macro="" textlink="">
      <cdr:nvSpPr>
        <cdr:cNvPr id="4" name="Trace2TextBox">
          <a:extLst xmlns:a="http://schemas.openxmlformats.org/drawingml/2006/main">
            <a:ext uri="{FF2B5EF4-FFF2-40B4-BE49-F238E27FC236}">
              <a16:creationId xmlns:a16="http://schemas.microsoft.com/office/drawing/2014/main" id="{AC1384C6-F621-457A-95E4-AA37AE54AC28}"/>
            </a:ext>
          </a:extLst>
        </cdr:cNvPr>
        <cdr:cNvSpPr txBox="1"/>
      </cdr:nvSpPr>
      <cdr:spPr>
        <a:xfrm xmlns:a="http://schemas.openxmlformats.org/drawingml/2006/main">
          <a:off x="4175135" y="2117705"/>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0.761</cdr:x>
      <cdr:y>0.38906</cdr:y>
    </cdr:from>
    <cdr:ext cx="901529" cy="176587"/>
    <cdr:sp macro="" textlink="">
      <cdr:nvSpPr>
        <cdr:cNvPr id="5" name="Trace3TextBox">
          <a:extLst xmlns:a="http://schemas.openxmlformats.org/drawingml/2006/main">
            <a:ext uri="{FF2B5EF4-FFF2-40B4-BE49-F238E27FC236}">
              <a16:creationId xmlns:a16="http://schemas.microsoft.com/office/drawing/2014/main" id="{9BF24869-052F-45EE-BC1A-E0D9A3956C35}"/>
            </a:ext>
          </a:extLst>
        </cdr:cNvPr>
        <cdr:cNvSpPr txBox="1"/>
      </cdr:nvSpPr>
      <cdr:spPr>
        <a:xfrm xmlns:a="http://schemas.openxmlformats.org/drawingml/2006/main">
          <a:off x="4175135" y="2371725"/>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0.761</cdr:x>
      <cdr:y>0.43073</cdr:y>
    </cdr:from>
    <cdr:ext cx="901529" cy="176587"/>
    <cdr:sp macro="" textlink="">
      <cdr:nvSpPr>
        <cdr:cNvPr id="6" name="Trace4TextBox">
          <a:extLst xmlns:a="http://schemas.openxmlformats.org/drawingml/2006/main">
            <a:ext uri="{FF2B5EF4-FFF2-40B4-BE49-F238E27FC236}">
              <a16:creationId xmlns:a16="http://schemas.microsoft.com/office/drawing/2014/main" id="{167D252A-4DED-4C7F-B6B9-C0C7AEB1CFA9}"/>
            </a:ext>
          </a:extLst>
        </cdr:cNvPr>
        <cdr:cNvSpPr txBox="1"/>
      </cdr:nvSpPr>
      <cdr:spPr>
        <a:xfrm xmlns:a="http://schemas.openxmlformats.org/drawingml/2006/main">
          <a:off x="4175135" y="2625745"/>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dr:absSizeAnchor xmlns:cdr="http://schemas.openxmlformats.org/drawingml/2006/chartDrawing">
    <cdr:from>
      <cdr:x>0.761</cdr:x>
      <cdr:y>0.47239</cdr:y>
    </cdr:from>
    <cdr:ext cx="948337" cy="176587"/>
    <cdr:sp macro="" textlink="">
      <cdr:nvSpPr>
        <cdr:cNvPr id="7" name="Trace5TextBox">
          <a:extLst xmlns:a="http://schemas.openxmlformats.org/drawingml/2006/main">
            <a:ext uri="{FF2B5EF4-FFF2-40B4-BE49-F238E27FC236}">
              <a16:creationId xmlns:a16="http://schemas.microsoft.com/office/drawing/2014/main" id="{083083E0-F676-4856-8BD5-226C1BF36488}"/>
            </a:ext>
          </a:extLst>
        </cdr:cNvPr>
        <cdr:cNvSpPr txBox="1"/>
      </cdr:nvSpPr>
      <cdr:spPr>
        <a:xfrm xmlns:a="http://schemas.openxmlformats.org/drawingml/2006/main">
          <a:off x="4175135" y="2879705"/>
          <a:ext cx="9483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9900"/>
              </a:solidFill>
              <a:latin typeface="Arial Narrow" panose="020B0606020202030204" pitchFamily="34" charset="0"/>
            </a:rPr>
            <a:t>I</a:t>
          </a:r>
          <a:r>
            <a:rPr lang="en-US" sz="1200" baseline="-15000">
              <a:solidFill>
                <a:srgbClr val="FF9900"/>
              </a:solidFill>
              <a:latin typeface="Arial Narrow" panose="020B0606020202030204" pitchFamily="34" charset="0"/>
            </a:rPr>
            <a:t>OUT_100%</a:t>
          </a:r>
          <a:r>
            <a:rPr lang="en-US" sz="1200">
              <a:solidFill>
                <a:srgbClr val="FF9900"/>
              </a:solidFill>
              <a:latin typeface="Arial Narrow" panose="020B0606020202030204" pitchFamily="34" charset="0"/>
            </a:rPr>
            <a:t>=232mA</a:t>
          </a:r>
        </a:p>
      </cdr:txBody>
    </cdr:sp>
  </cdr:absSizeAnchor>
  <cdr:absSizeAnchor xmlns:cdr="http://schemas.openxmlformats.org/drawingml/2006/chartDrawing">
    <cdr:from>
      <cdr:x>0.1412</cdr:x>
      <cdr:y>0.08125</cdr:y>
    </cdr:from>
    <cdr:ext cx="1318823" cy="176587"/>
    <cdr:sp macro="" textlink="">
      <cdr:nvSpPr>
        <cdr:cNvPr id="9" name="MainTextBox">
          <a:extLst xmlns:a="http://schemas.openxmlformats.org/drawingml/2006/main">
            <a:ext uri="{FF2B5EF4-FFF2-40B4-BE49-F238E27FC236}">
              <a16:creationId xmlns:a16="http://schemas.microsoft.com/office/drawing/2014/main" id="{C66E62B2-31A9-4EDA-BA79-C490854C787C}"/>
            </a:ext>
          </a:extLst>
        </cdr:cNvPr>
        <cdr:cNvSpPr txBox="1"/>
      </cdr:nvSpPr>
      <cdr:spPr>
        <a:xfrm xmlns:a="http://schemas.openxmlformats.org/drawingml/2006/main">
          <a:off x="774700" y="495300"/>
          <a:ext cx="1318823"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userShapes>
</file>

<file path=xl/drawings/drawing12.xml><?xml version="1.0" encoding="utf-8"?>
<xdr:wsDr xmlns:xdr="http://schemas.openxmlformats.org/drawingml/2006/spreadsheetDrawing" xmlns:a="http://schemas.openxmlformats.org/drawingml/2006/main">
  <xdr:twoCellAnchor editAs="absolute">
    <xdr:from>
      <xdr:col>14</xdr:col>
      <xdr:colOff>247650</xdr:colOff>
      <xdr:row>57</xdr:row>
      <xdr:rowOff>114299</xdr:rowOff>
    </xdr:from>
    <xdr:to>
      <xdr:col>27</xdr:col>
      <xdr:colOff>182499</xdr:colOff>
      <xdr:row>85</xdr:row>
      <xdr:rowOff>8644</xdr:rowOff>
    </xdr:to>
    <xdr:pic>
      <xdr:nvPicPr>
        <xdr:cNvPr id="2" name="Picture 1">
          <a:extLst>
            <a:ext uri="{FF2B5EF4-FFF2-40B4-BE49-F238E27FC236}">
              <a16:creationId xmlns:a16="http://schemas.microsoft.com/office/drawing/2014/main" id="{AF1B45B5-714B-42F6-AB4C-59A9F82AD31C}"/>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9525</xdr:colOff>
      <xdr:row>0</xdr:row>
      <xdr:rowOff>19050</xdr:rowOff>
    </xdr:from>
    <xdr:to>
      <xdr:col>7</xdr:col>
      <xdr:colOff>495300</xdr:colOff>
      <xdr:row>31</xdr:row>
      <xdr:rowOff>85725</xdr:rowOff>
    </xdr:to>
    <xdr:graphicFrame macro="">
      <xdr:nvGraphicFramePr>
        <xdr:cNvPr id="3" name="Chart 1">
          <a:extLst>
            <a:ext uri="{FF2B5EF4-FFF2-40B4-BE49-F238E27FC236}">
              <a16:creationId xmlns:a16="http://schemas.microsoft.com/office/drawing/2014/main" id="{6D013DB5-0354-4612-B3F5-45708A86F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absSizeAnchor xmlns:cdr="http://schemas.openxmlformats.org/drawingml/2006/chartDrawing">
    <cdr:from>
      <cdr:x>0.14815</cdr:x>
      <cdr:y>0.34167</cdr:y>
    </cdr:from>
    <cdr:ext cx="477182" cy="176587"/>
    <cdr:sp macro="" textlink="">
      <cdr:nvSpPr>
        <cdr:cNvPr id="3" name="Trace1TextBox">
          <a:extLst xmlns:a="http://schemas.openxmlformats.org/drawingml/2006/main">
            <a:ext uri="{FF2B5EF4-FFF2-40B4-BE49-F238E27FC236}">
              <a16:creationId xmlns:a16="http://schemas.microsoft.com/office/drawing/2014/main" id="{411A614F-5998-446A-9017-FAC542B9CFFE}"/>
            </a:ext>
          </a:extLst>
        </cdr:cNvPr>
        <cdr:cNvSpPr txBox="1"/>
      </cdr:nvSpPr>
      <cdr:spPr>
        <a:xfrm xmlns:a="http://schemas.openxmlformats.org/drawingml/2006/main">
          <a:off x="812800" y="2082800"/>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0.14815</cdr:x>
      <cdr:y>0.38333</cdr:y>
    </cdr:from>
    <cdr:ext cx="831318" cy="176587"/>
    <cdr:sp macro="" textlink="">
      <cdr:nvSpPr>
        <cdr:cNvPr id="4" name="Trace2TextBox">
          <a:extLst xmlns:a="http://schemas.openxmlformats.org/drawingml/2006/main">
            <a:ext uri="{FF2B5EF4-FFF2-40B4-BE49-F238E27FC236}">
              <a16:creationId xmlns:a16="http://schemas.microsoft.com/office/drawing/2014/main" id="{AC1384C6-F621-457A-95E4-AA37AE54AC28}"/>
            </a:ext>
          </a:extLst>
        </cdr:cNvPr>
        <cdr:cNvSpPr txBox="1"/>
      </cdr:nvSpPr>
      <cdr:spPr>
        <a:xfrm xmlns:a="http://schemas.openxmlformats.org/drawingml/2006/main">
          <a:off x="812810" y="2336780"/>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0.14815</cdr:x>
      <cdr:y>0.425</cdr:y>
    </cdr:from>
    <cdr:ext cx="901529" cy="176587"/>
    <cdr:sp macro="" textlink="">
      <cdr:nvSpPr>
        <cdr:cNvPr id="5" name="Trace3TextBox">
          <a:extLst xmlns:a="http://schemas.openxmlformats.org/drawingml/2006/main">
            <a:ext uri="{FF2B5EF4-FFF2-40B4-BE49-F238E27FC236}">
              <a16:creationId xmlns:a16="http://schemas.microsoft.com/office/drawing/2014/main" id="{9BF24869-052F-45EE-BC1A-E0D9A3956C35}"/>
            </a:ext>
          </a:extLst>
        </cdr:cNvPr>
        <cdr:cNvSpPr txBox="1"/>
      </cdr:nvSpPr>
      <cdr:spPr>
        <a:xfrm xmlns:a="http://schemas.openxmlformats.org/drawingml/2006/main">
          <a:off x="812810" y="259080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0.14815</cdr:x>
      <cdr:y>0.46667</cdr:y>
    </cdr:from>
    <cdr:ext cx="901529" cy="176587"/>
    <cdr:sp macro="" textlink="">
      <cdr:nvSpPr>
        <cdr:cNvPr id="6" name="Trace4TextBox">
          <a:extLst xmlns:a="http://schemas.openxmlformats.org/drawingml/2006/main">
            <a:ext uri="{FF2B5EF4-FFF2-40B4-BE49-F238E27FC236}">
              <a16:creationId xmlns:a16="http://schemas.microsoft.com/office/drawing/2014/main" id="{167D252A-4DED-4C7F-B6B9-C0C7AEB1CFA9}"/>
            </a:ext>
          </a:extLst>
        </cdr:cNvPr>
        <cdr:cNvSpPr txBox="1"/>
      </cdr:nvSpPr>
      <cdr:spPr>
        <a:xfrm xmlns:a="http://schemas.openxmlformats.org/drawingml/2006/main">
          <a:off x="812810" y="284482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dr:absSizeAnchor xmlns:cdr="http://schemas.openxmlformats.org/drawingml/2006/chartDrawing">
    <cdr:from>
      <cdr:x>0.14815</cdr:x>
      <cdr:y>0.50833</cdr:y>
    </cdr:from>
    <cdr:ext cx="948337" cy="176587"/>
    <cdr:sp macro="" textlink="">
      <cdr:nvSpPr>
        <cdr:cNvPr id="7" name="Trace5TextBox">
          <a:extLst xmlns:a="http://schemas.openxmlformats.org/drawingml/2006/main">
            <a:ext uri="{FF2B5EF4-FFF2-40B4-BE49-F238E27FC236}">
              <a16:creationId xmlns:a16="http://schemas.microsoft.com/office/drawing/2014/main" id="{083083E0-F676-4856-8BD5-226C1BF36488}"/>
            </a:ext>
          </a:extLst>
        </cdr:cNvPr>
        <cdr:cNvSpPr txBox="1"/>
      </cdr:nvSpPr>
      <cdr:spPr>
        <a:xfrm xmlns:a="http://schemas.openxmlformats.org/drawingml/2006/main">
          <a:off x="812810" y="3098780"/>
          <a:ext cx="9483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9900"/>
              </a:solidFill>
              <a:latin typeface="Arial Narrow" panose="020B0606020202030204" pitchFamily="34" charset="0"/>
            </a:rPr>
            <a:t>I</a:t>
          </a:r>
          <a:r>
            <a:rPr lang="en-US" sz="1200" baseline="-15000">
              <a:solidFill>
                <a:srgbClr val="FF9900"/>
              </a:solidFill>
              <a:latin typeface="Arial Narrow" panose="020B0606020202030204" pitchFamily="34" charset="0"/>
            </a:rPr>
            <a:t>OUT_100%</a:t>
          </a:r>
          <a:r>
            <a:rPr lang="en-US" sz="1200">
              <a:solidFill>
                <a:srgbClr val="FF9900"/>
              </a:solidFill>
              <a:latin typeface="Arial Narrow" panose="020B0606020202030204" pitchFamily="34" charset="0"/>
            </a:rPr>
            <a:t>=232mA</a:t>
          </a:r>
        </a:p>
      </cdr:txBody>
    </cdr:sp>
  </cdr:absSizeAnchor>
  <cdr:absSizeAnchor xmlns:cdr="http://schemas.openxmlformats.org/drawingml/2006/chartDrawing">
    <cdr:from>
      <cdr:x>0.12731</cdr:x>
      <cdr:y>0.08125</cdr:y>
    </cdr:from>
    <cdr:ext cx="1480277" cy="176587"/>
    <cdr:sp macro="" textlink="">
      <cdr:nvSpPr>
        <cdr:cNvPr id="9" name="MainTextBox">
          <a:extLst xmlns:a="http://schemas.openxmlformats.org/drawingml/2006/main">
            <a:ext uri="{FF2B5EF4-FFF2-40B4-BE49-F238E27FC236}">
              <a16:creationId xmlns:a16="http://schemas.microsoft.com/office/drawing/2014/main" id="{C66E62B2-31A9-4EDA-BA79-C490854C787C}"/>
            </a:ext>
          </a:extLst>
        </cdr:cNvPr>
        <cdr:cNvSpPr txBox="1"/>
      </cdr:nvSpPr>
      <cdr:spPr>
        <a:xfrm xmlns:a="http://schemas.openxmlformats.org/drawingml/2006/main">
          <a:off x="698500" y="495300"/>
          <a:ext cx="148027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Measurements</a:t>
          </a:r>
        </a:p>
      </cdr:txBody>
    </cdr:sp>
  </cdr:absSizeAnchor>
</c:userShapes>
</file>

<file path=xl/drawings/drawing14.xml><?xml version="1.0" encoding="utf-8"?>
<xdr:wsDr xmlns:xdr="http://schemas.openxmlformats.org/drawingml/2006/spreadsheetDrawing" xmlns:a="http://schemas.openxmlformats.org/drawingml/2006/main">
  <xdr:twoCellAnchor editAs="absolute">
    <xdr:from>
      <xdr:col>14</xdr:col>
      <xdr:colOff>247650</xdr:colOff>
      <xdr:row>59</xdr:row>
      <xdr:rowOff>76199</xdr:rowOff>
    </xdr:from>
    <xdr:to>
      <xdr:col>27</xdr:col>
      <xdr:colOff>182499</xdr:colOff>
      <xdr:row>86</xdr:row>
      <xdr:rowOff>161044</xdr:rowOff>
    </xdr:to>
    <xdr:pic>
      <xdr:nvPicPr>
        <xdr:cNvPr id="2" name="Picture 1">
          <a:extLst>
            <a:ext uri="{FF2B5EF4-FFF2-40B4-BE49-F238E27FC236}">
              <a16:creationId xmlns:a16="http://schemas.microsoft.com/office/drawing/2014/main" id="{7231F83A-4F82-43E9-A269-9E81DB8797F7}"/>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19050</xdr:colOff>
      <xdr:row>0</xdr:row>
      <xdr:rowOff>19050</xdr:rowOff>
    </xdr:from>
    <xdr:to>
      <xdr:col>7</xdr:col>
      <xdr:colOff>504825</xdr:colOff>
      <xdr:row>31</xdr:row>
      <xdr:rowOff>47625</xdr:rowOff>
    </xdr:to>
    <xdr:graphicFrame macro="">
      <xdr:nvGraphicFramePr>
        <xdr:cNvPr id="4" name="Chart 1">
          <a:extLst>
            <a:ext uri="{FF2B5EF4-FFF2-40B4-BE49-F238E27FC236}">
              <a16:creationId xmlns:a16="http://schemas.microsoft.com/office/drawing/2014/main" id="{F9D56571-04C2-4D8D-ADDB-22CD27C0D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absSizeAnchor xmlns:cdr="http://schemas.openxmlformats.org/drawingml/2006/chartDrawing">
    <cdr:from>
      <cdr:x>0.12731</cdr:x>
      <cdr:y>0.08125</cdr:y>
    </cdr:from>
    <cdr:ext cx="1318823" cy="176587"/>
    <cdr:sp macro="" textlink="">
      <cdr:nvSpPr>
        <cdr:cNvPr id="2" name="MainTextBox">
          <a:extLst xmlns:a="http://schemas.openxmlformats.org/drawingml/2006/main">
            <a:ext uri="{FF2B5EF4-FFF2-40B4-BE49-F238E27FC236}">
              <a16:creationId xmlns:a16="http://schemas.microsoft.com/office/drawing/2014/main" id="{49548493-EED1-4BA2-9FC0-C376DA082DCE}"/>
            </a:ext>
          </a:extLst>
        </cdr:cNvPr>
        <cdr:cNvSpPr txBox="1"/>
      </cdr:nvSpPr>
      <cdr:spPr>
        <a:xfrm xmlns:a="http://schemas.openxmlformats.org/drawingml/2006/main">
          <a:off x="698500" y="495300"/>
          <a:ext cx="1318823"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0.70371</cdr:x>
      <cdr:y>0.33854</cdr:y>
    </cdr:from>
    <cdr:ext cx="477182" cy="176587"/>
    <cdr:sp macro="" textlink="">
      <cdr:nvSpPr>
        <cdr:cNvPr id="3" name="Trace1TextBox">
          <a:extLst xmlns:a="http://schemas.openxmlformats.org/drawingml/2006/main">
            <a:ext uri="{FF2B5EF4-FFF2-40B4-BE49-F238E27FC236}">
              <a16:creationId xmlns:a16="http://schemas.microsoft.com/office/drawing/2014/main" id="{411A614F-5998-446A-9017-FAC542B9CFFE}"/>
            </a:ext>
          </a:extLst>
        </cdr:cNvPr>
        <cdr:cNvSpPr txBox="1"/>
      </cdr:nvSpPr>
      <cdr:spPr>
        <a:xfrm xmlns:a="http://schemas.openxmlformats.org/drawingml/2006/main">
          <a:off x="3860810" y="2063770"/>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0.70371</cdr:x>
      <cdr:y>0.38021</cdr:y>
    </cdr:from>
    <cdr:ext cx="831318" cy="176587"/>
    <cdr:sp macro="" textlink="">
      <cdr:nvSpPr>
        <cdr:cNvPr id="4" name="Trace2TextBox">
          <a:extLst xmlns:a="http://schemas.openxmlformats.org/drawingml/2006/main">
            <a:ext uri="{FF2B5EF4-FFF2-40B4-BE49-F238E27FC236}">
              <a16:creationId xmlns:a16="http://schemas.microsoft.com/office/drawing/2014/main" id="{AC1384C6-F621-457A-95E4-AA37AE54AC28}"/>
            </a:ext>
          </a:extLst>
        </cdr:cNvPr>
        <cdr:cNvSpPr txBox="1"/>
      </cdr:nvSpPr>
      <cdr:spPr>
        <a:xfrm xmlns:a="http://schemas.openxmlformats.org/drawingml/2006/main">
          <a:off x="3860835" y="2317760"/>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0.70371</cdr:x>
      <cdr:y>0.42188</cdr:y>
    </cdr:from>
    <cdr:ext cx="901529" cy="176587"/>
    <cdr:sp macro="" textlink="">
      <cdr:nvSpPr>
        <cdr:cNvPr id="5" name="Trace3TextBox">
          <a:extLst xmlns:a="http://schemas.openxmlformats.org/drawingml/2006/main">
            <a:ext uri="{FF2B5EF4-FFF2-40B4-BE49-F238E27FC236}">
              <a16:creationId xmlns:a16="http://schemas.microsoft.com/office/drawing/2014/main" id="{9BF24869-052F-45EE-BC1A-E0D9A3956C35}"/>
            </a:ext>
          </a:extLst>
        </cdr:cNvPr>
        <cdr:cNvSpPr txBox="1"/>
      </cdr:nvSpPr>
      <cdr:spPr>
        <a:xfrm xmlns:a="http://schemas.openxmlformats.org/drawingml/2006/main">
          <a:off x="3860835" y="257178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0.70371</cdr:x>
      <cdr:y>0.46354</cdr:y>
    </cdr:from>
    <cdr:ext cx="901529" cy="176587"/>
    <cdr:sp macro="" textlink="">
      <cdr:nvSpPr>
        <cdr:cNvPr id="6" name="Trace4TextBox">
          <a:extLst xmlns:a="http://schemas.openxmlformats.org/drawingml/2006/main">
            <a:ext uri="{FF2B5EF4-FFF2-40B4-BE49-F238E27FC236}">
              <a16:creationId xmlns:a16="http://schemas.microsoft.com/office/drawing/2014/main" id="{167D252A-4DED-4C7F-B6B9-C0C7AEB1CFA9}"/>
            </a:ext>
          </a:extLst>
        </cdr:cNvPr>
        <cdr:cNvSpPr txBox="1"/>
      </cdr:nvSpPr>
      <cdr:spPr>
        <a:xfrm xmlns:a="http://schemas.openxmlformats.org/drawingml/2006/main">
          <a:off x="3860835" y="282574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dr:absSizeAnchor xmlns:cdr="http://schemas.openxmlformats.org/drawingml/2006/chartDrawing">
    <cdr:from>
      <cdr:x>0.70371</cdr:x>
      <cdr:y>0.50521</cdr:y>
    </cdr:from>
    <cdr:ext cx="948337" cy="176587"/>
    <cdr:sp macro="" textlink="">
      <cdr:nvSpPr>
        <cdr:cNvPr id="7" name="Trace5TextBox">
          <a:extLst xmlns:a="http://schemas.openxmlformats.org/drawingml/2006/main">
            <a:ext uri="{FF2B5EF4-FFF2-40B4-BE49-F238E27FC236}">
              <a16:creationId xmlns:a16="http://schemas.microsoft.com/office/drawing/2014/main" id="{083083E0-F676-4856-8BD5-226C1BF36488}"/>
            </a:ext>
          </a:extLst>
        </cdr:cNvPr>
        <cdr:cNvSpPr txBox="1"/>
      </cdr:nvSpPr>
      <cdr:spPr>
        <a:xfrm xmlns:a="http://schemas.openxmlformats.org/drawingml/2006/main">
          <a:off x="3860835" y="3079760"/>
          <a:ext cx="9483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9900"/>
              </a:solidFill>
              <a:latin typeface="Arial Narrow" panose="020B0606020202030204" pitchFamily="34" charset="0"/>
            </a:rPr>
            <a:t>I</a:t>
          </a:r>
          <a:r>
            <a:rPr lang="en-US" sz="1200" baseline="-15000">
              <a:solidFill>
                <a:srgbClr val="FF9900"/>
              </a:solidFill>
              <a:latin typeface="Arial Narrow" panose="020B0606020202030204" pitchFamily="34" charset="0"/>
            </a:rPr>
            <a:t>OUT_100%</a:t>
          </a:r>
          <a:r>
            <a:rPr lang="en-US" sz="1200">
              <a:solidFill>
                <a:srgbClr val="FF9900"/>
              </a:solidFill>
              <a:latin typeface="Arial Narrow" panose="020B0606020202030204" pitchFamily="34" charset="0"/>
            </a:rPr>
            <a:t>=232mA</a:t>
          </a:r>
        </a:p>
      </cdr:txBody>
    </cdr:sp>
  </cdr:absSizeAnchor>
</c:userShapes>
</file>

<file path=xl/drawings/drawing16.xml><?xml version="1.0" encoding="utf-8"?>
<xdr:wsDr xmlns:xdr="http://schemas.openxmlformats.org/drawingml/2006/spreadsheetDrawing" xmlns:a="http://schemas.openxmlformats.org/drawingml/2006/main">
  <xdr:twoCellAnchor editAs="absolute">
    <xdr:from>
      <xdr:col>14</xdr:col>
      <xdr:colOff>247650</xdr:colOff>
      <xdr:row>59</xdr:row>
      <xdr:rowOff>76199</xdr:rowOff>
    </xdr:from>
    <xdr:to>
      <xdr:col>27</xdr:col>
      <xdr:colOff>182499</xdr:colOff>
      <xdr:row>86</xdr:row>
      <xdr:rowOff>161044</xdr:rowOff>
    </xdr:to>
    <xdr:pic>
      <xdr:nvPicPr>
        <xdr:cNvPr id="2" name="Picture 1">
          <a:extLst>
            <a:ext uri="{FF2B5EF4-FFF2-40B4-BE49-F238E27FC236}">
              <a16:creationId xmlns:a16="http://schemas.microsoft.com/office/drawing/2014/main" id="{144CF843-8CAD-46FA-888B-6FAA72398BE7}"/>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0</xdr:colOff>
      <xdr:row>0</xdr:row>
      <xdr:rowOff>0</xdr:rowOff>
    </xdr:from>
    <xdr:to>
      <xdr:col>7</xdr:col>
      <xdr:colOff>485775</xdr:colOff>
      <xdr:row>31</xdr:row>
      <xdr:rowOff>28575</xdr:rowOff>
    </xdr:to>
    <xdr:graphicFrame macro="">
      <xdr:nvGraphicFramePr>
        <xdr:cNvPr id="3" name="Chart 1">
          <a:extLst>
            <a:ext uri="{FF2B5EF4-FFF2-40B4-BE49-F238E27FC236}">
              <a16:creationId xmlns:a16="http://schemas.microsoft.com/office/drawing/2014/main" id="{203D7B2C-EBA5-446B-ABB9-9DAA654D7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absSizeAnchor xmlns:cdr="http://schemas.openxmlformats.org/drawingml/2006/chartDrawing">
    <cdr:from>
      <cdr:x>0.12731</cdr:x>
      <cdr:y>0.08125</cdr:y>
    </cdr:from>
    <cdr:ext cx="1480277" cy="176587"/>
    <cdr:sp macro="" textlink="">
      <cdr:nvSpPr>
        <cdr:cNvPr id="2" name="MainTextBox">
          <a:extLst xmlns:a="http://schemas.openxmlformats.org/drawingml/2006/main">
            <a:ext uri="{FF2B5EF4-FFF2-40B4-BE49-F238E27FC236}">
              <a16:creationId xmlns:a16="http://schemas.microsoft.com/office/drawing/2014/main" id="{49548493-EED1-4BA2-9FC0-C376DA082DCE}"/>
            </a:ext>
          </a:extLst>
        </cdr:cNvPr>
        <cdr:cNvSpPr txBox="1"/>
      </cdr:nvSpPr>
      <cdr:spPr>
        <a:xfrm xmlns:a="http://schemas.openxmlformats.org/drawingml/2006/main">
          <a:off x="698500" y="495300"/>
          <a:ext cx="148027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Measurements</a:t>
          </a:r>
        </a:p>
      </cdr:txBody>
    </cdr:sp>
  </cdr:absSizeAnchor>
  <cdr:absSizeAnchor xmlns:cdr="http://schemas.openxmlformats.org/drawingml/2006/chartDrawing">
    <cdr:from>
      <cdr:x>0.70371</cdr:x>
      <cdr:y>0.33854</cdr:y>
    </cdr:from>
    <cdr:ext cx="477182" cy="176587"/>
    <cdr:sp macro="" textlink="">
      <cdr:nvSpPr>
        <cdr:cNvPr id="3" name="Trace1TextBox">
          <a:extLst xmlns:a="http://schemas.openxmlformats.org/drawingml/2006/main">
            <a:ext uri="{FF2B5EF4-FFF2-40B4-BE49-F238E27FC236}">
              <a16:creationId xmlns:a16="http://schemas.microsoft.com/office/drawing/2014/main" id="{411A614F-5998-446A-9017-FAC542B9CFFE}"/>
            </a:ext>
          </a:extLst>
        </cdr:cNvPr>
        <cdr:cNvSpPr txBox="1"/>
      </cdr:nvSpPr>
      <cdr:spPr>
        <a:xfrm xmlns:a="http://schemas.openxmlformats.org/drawingml/2006/main">
          <a:off x="3860810" y="2063770"/>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0.70371</cdr:x>
      <cdr:y>0.38021</cdr:y>
    </cdr:from>
    <cdr:ext cx="831318" cy="176587"/>
    <cdr:sp macro="" textlink="">
      <cdr:nvSpPr>
        <cdr:cNvPr id="4" name="Trace2TextBox">
          <a:extLst xmlns:a="http://schemas.openxmlformats.org/drawingml/2006/main">
            <a:ext uri="{FF2B5EF4-FFF2-40B4-BE49-F238E27FC236}">
              <a16:creationId xmlns:a16="http://schemas.microsoft.com/office/drawing/2014/main" id="{AC1384C6-F621-457A-95E4-AA37AE54AC28}"/>
            </a:ext>
          </a:extLst>
        </cdr:cNvPr>
        <cdr:cNvSpPr txBox="1"/>
      </cdr:nvSpPr>
      <cdr:spPr>
        <a:xfrm xmlns:a="http://schemas.openxmlformats.org/drawingml/2006/main">
          <a:off x="3860835" y="2317760"/>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0.70371</cdr:x>
      <cdr:y>0.42188</cdr:y>
    </cdr:from>
    <cdr:ext cx="901529" cy="176587"/>
    <cdr:sp macro="" textlink="">
      <cdr:nvSpPr>
        <cdr:cNvPr id="5" name="Trace3TextBox">
          <a:extLst xmlns:a="http://schemas.openxmlformats.org/drawingml/2006/main">
            <a:ext uri="{FF2B5EF4-FFF2-40B4-BE49-F238E27FC236}">
              <a16:creationId xmlns:a16="http://schemas.microsoft.com/office/drawing/2014/main" id="{9BF24869-052F-45EE-BC1A-E0D9A3956C35}"/>
            </a:ext>
          </a:extLst>
        </cdr:cNvPr>
        <cdr:cNvSpPr txBox="1"/>
      </cdr:nvSpPr>
      <cdr:spPr>
        <a:xfrm xmlns:a="http://schemas.openxmlformats.org/drawingml/2006/main">
          <a:off x="3860835" y="257178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0.70371</cdr:x>
      <cdr:y>0.46354</cdr:y>
    </cdr:from>
    <cdr:ext cx="901529" cy="176587"/>
    <cdr:sp macro="" textlink="">
      <cdr:nvSpPr>
        <cdr:cNvPr id="6" name="Trace4TextBox">
          <a:extLst xmlns:a="http://schemas.openxmlformats.org/drawingml/2006/main">
            <a:ext uri="{FF2B5EF4-FFF2-40B4-BE49-F238E27FC236}">
              <a16:creationId xmlns:a16="http://schemas.microsoft.com/office/drawing/2014/main" id="{167D252A-4DED-4C7F-B6B9-C0C7AEB1CFA9}"/>
            </a:ext>
          </a:extLst>
        </cdr:cNvPr>
        <cdr:cNvSpPr txBox="1"/>
      </cdr:nvSpPr>
      <cdr:spPr>
        <a:xfrm xmlns:a="http://schemas.openxmlformats.org/drawingml/2006/main">
          <a:off x="3860835" y="282574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userShapes>
</file>

<file path=xl/drawings/drawing18.xml><?xml version="1.0" encoding="utf-8"?>
<xdr:wsDr xmlns:xdr="http://schemas.openxmlformats.org/drawingml/2006/spreadsheetDrawing" xmlns:a="http://schemas.openxmlformats.org/drawingml/2006/main">
  <xdr:twoCellAnchor editAs="absolute">
    <xdr:from>
      <xdr:col>0</xdr:col>
      <xdr:colOff>19050</xdr:colOff>
      <xdr:row>0</xdr:row>
      <xdr:rowOff>38100</xdr:rowOff>
    </xdr:from>
    <xdr:to>
      <xdr:col>8</xdr:col>
      <xdr:colOff>552450</xdr:colOff>
      <xdr:row>30</xdr:row>
      <xdr:rowOff>57150</xdr:rowOff>
    </xdr:to>
    <xdr:graphicFrame macro="">
      <xdr:nvGraphicFramePr>
        <xdr:cNvPr id="3" name="Chart 2">
          <a:extLst>
            <a:ext uri="{FF2B5EF4-FFF2-40B4-BE49-F238E27FC236}">
              <a16:creationId xmlns:a16="http://schemas.microsoft.com/office/drawing/2014/main" id="{9094EEFE-619C-48AC-9154-34789A9954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absSizeAnchor xmlns:cdr="http://schemas.openxmlformats.org/drawingml/2006/chartDrawing">
    <cdr:from>
      <cdr:x>0.13426</cdr:x>
      <cdr:y>0.08125</cdr:y>
    </cdr:from>
    <cdr:ext cx="1283749"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736600" y="495300"/>
          <a:ext cx="128374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0.77489</cdr:x>
      <cdr:y>0.3026</cdr:y>
    </cdr:from>
    <cdr:ext cx="501740" cy="176587"/>
    <cdr:sp macro="" textlink="">
      <cdr:nvSpPr>
        <cdr:cNvPr id="3" name="Trace1TextBox">
          <a:extLst xmlns:a="http://schemas.openxmlformats.org/drawingml/2006/main">
            <a:ext uri="{FF2B5EF4-FFF2-40B4-BE49-F238E27FC236}">
              <a16:creationId xmlns:a16="http://schemas.microsoft.com/office/drawing/2014/main" id="{994EDC11-6FC8-4A9F-8122-5879AA7B3B9A}"/>
            </a:ext>
          </a:extLst>
        </cdr:cNvPr>
        <cdr:cNvSpPr txBox="1"/>
      </cdr:nvSpPr>
      <cdr:spPr>
        <a:xfrm xmlns:a="http://schemas.openxmlformats.org/drawingml/2006/main">
          <a:off x="4251350" y="18446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V</a:t>
          </a:r>
          <a:r>
            <a:rPr lang="en-US" sz="1200" baseline="-15000">
              <a:latin typeface="Arial Narrow" panose="020B0606020202030204" pitchFamily="34" charset="0"/>
            </a:rPr>
            <a:t>IN</a:t>
          </a:r>
          <a:r>
            <a:rPr lang="en-US" sz="1200">
              <a:latin typeface="Arial Narrow" panose="020B0606020202030204" pitchFamily="34" charset="0"/>
            </a:rPr>
            <a:t>=5.6V</a:t>
          </a:r>
        </a:p>
      </cdr:txBody>
    </cdr:sp>
  </cdr:absSizeAnchor>
  <cdr:absSizeAnchor xmlns:cdr="http://schemas.openxmlformats.org/drawingml/2006/chartDrawing">
    <cdr:from>
      <cdr:x>0.77836</cdr:x>
      <cdr:y>0.26146</cdr:y>
    </cdr:from>
    <cdr:ext cx="501740" cy="176587"/>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4270388" y="159383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0.77662</cdr:x>
      <cdr:y>0.225</cdr:y>
    </cdr:from>
    <cdr:ext cx="501740" cy="176587"/>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4260842" y="137163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0.77836</cdr:x>
      <cdr:y>0.19324</cdr:y>
    </cdr:from>
    <cdr:ext cx="501740" cy="176587"/>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4270388" y="1177961"/>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=2.9V</a:t>
          </a:r>
        </a:p>
      </cdr:txBody>
    </cdr:sp>
  </cdr:absSizeAnchor>
</c:userShapes>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0</xdr:colOff>
      <xdr:row>30</xdr:row>
      <xdr:rowOff>114300</xdr:rowOff>
    </xdr:to>
    <xdr:graphicFrame macro="">
      <xdr:nvGraphicFramePr>
        <xdr:cNvPr id="6" name="Chart 1">
          <a:extLst>
            <a:ext uri="{FF2B5EF4-FFF2-40B4-BE49-F238E27FC236}">
              <a16:creationId xmlns:a16="http://schemas.microsoft.com/office/drawing/2014/main" id="{FA3D1C6E-26E1-42B3-8273-090B062D3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123825</xdr:rowOff>
    </xdr:to>
    <xdr:graphicFrame macro="">
      <xdr:nvGraphicFramePr>
        <xdr:cNvPr id="2" name="Chart 1">
          <a:extLst>
            <a:ext uri="{FF2B5EF4-FFF2-40B4-BE49-F238E27FC236}">
              <a16:creationId xmlns:a16="http://schemas.microsoft.com/office/drawing/2014/main" id="{6304BE11-AAFF-469E-83C7-587990243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absSizeAnchor xmlns:cdr="http://schemas.openxmlformats.org/drawingml/2006/chartDrawing">
    <cdr:from>
      <cdr:x>0.13426</cdr:x>
      <cdr:y>0.08125</cdr:y>
    </cdr:from>
    <cdr:ext cx="1480277"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736600" y="495300"/>
          <a:ext cx="148027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Measurements</a:t>
          </a:r>
        </a:p>
      </cdr:txBody>
    </cdr:sp>
  </cdr:absSizeAnchor>
  <cdr:absSizeAnchor xmlns:cdr="http://schemas.openxmlformats.org/drawingml/2006/chartDrawing">
    <cdr:from>
      <cdr:x>0.15162</cdr:x>
      <cdr:y>0.65052</cdr:y>
    </cdr:from>
    <cdr:ext cx="501740" cy="176584"/>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831854" y="3965555"/>
          <a:ext cx="501740" cy="17658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0.15509</cdr:x>
      <cdr:y>0.61875</cdr:y>
    </cdr:from>
    <cdr:ext cx="501740" cy="176585"/>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850904" y="3771900"/>
          <a:ext cx="501740" cy="17658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0.15509</cdr:x>
      <cdr:y>0.5875</cdr:y>
    </cdr:from>
    <cdr:ext cx="396454" cy="144855"/>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850904" y="3581400"/>
          <a:ext cx="396454" cy="1448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no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=3V</a:t>
          </a:r>
        </a:p>
      </cdr:txBody>
    </cdr:sp>
  </cdr:absSizeAnchor>
</c:userShapes>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28</xdr:row>
      <xdr:rowOff>171450</xdr:rowOff>
    </xdr:to>
    <xdr:graphicFrame macro="">
      <xdr:nvGraphicFramePr>
        <xdr:cNvPr id="3" name="Chart 1">
          <a:extLst>
            <a:ext uri="{FF2B5EF4-FFF2-40B4-BE49-F238E27FC236}">
              <a16:creationId xmlns:a16="http://schemas.microsoft.com/office/drawing/2014/main" id="{CC6CC6B3-912A-4286-97F1-D6391B8FA2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absSizeAnchor xmlns:cdr="http://schemas.openxmlformats.org/drawingml/2006/chartDrawing">
    <cdr:from>
      <cdr:x>0.12269</cdr:x>
      <cdr:y>0.08125</cdr:y>
    </cdr:from>
    <cdr:ext cx="1318823" cy="176587"/>
    <cdr:sp macro="" textlink="">
      <cdr:nvSpPr>
        <cdr:cNvPr id="2" name="MainTextBox">
          <a:extLst xmlns:a="http://schemas.openxmlformats.org/drawingml/2006/main">
            <a:ext uri="{FF2B5EF4-FFF2-40B4-BE49-F238E27FC236}">
              <a16:creationId xmlns:a16="http://schemas.microsoft.com/office/drawing/2014/main" id="{7A6269D8-2B35-45BD-9B3C-7B8F4F2EC101}"/>
            </a:ext>
          </a:extLst>
        </cdr:cNvPr>
        <cdr:cNvSpPr txBox="1"/>
      </cdr:nvSpPr>
      <cdr:spPr>
        <a:xfrm xmlns:a="http://schemas.openxmlformats.org/drawingml/2006/main">
          <a:off x="673100" y="495300"/>
          <a:ext cx="1318823"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0.80787</cdr:x>
      <cdr:y>0.29323</cdr:y>
    </cdr:from>
    <cdr:ext cx="616131" cy="176587"/>
    <cdr:sp macro="" textlink="">
      <cdr:nvSpPr>
        <cdr:cNvPr id="3" name="Trace1TextBox">
          <a:extLst xmlns:a="http://schemas.openxmlformats.org/drawingml/2006/main">
            <a:ext uri="{FF2B5EF4-FFF2-40B4-BE49-F238E27FC236}">
              <a16:creationId xmlns:a16="http://schemas.microsoft.com/office/drawing/2014/main" id="{2320C4E1-8875-4833-B947-83F3ACF3362A}"/>
            </a:ext>
          </a:extLst>
        </cdr:cNvPr>
        <cdr:cNvSpPr txBox="1"/>
      </cdr:nvSpPr>
      <cdr:spPr>
        <a:xfrm xmlns:a="http://schemas.openxmlformats.org/drawingml/2006/main">
          <a:off x="4432298" y="1787530"/>
          <a:ext cx="61613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a:t>
          </a:r>
          <a:r>
            <a:rPr lang="en-US" sz="1200">
              <a:latin typeface="Arial Narrow" panose="020B0606020202030204" pitchFamily="34" charset="0"/>
            </a:rPr>
            <a:t>=58mA</a:t>
          </a:r>
        </a:p>
      </cdr:txBody>
    </cdr:sp>
  </cdr:absSizeAnchor>
  <cdr:absSizeAnchor xmlns:cdr="http://schemas.openxmlformats.org/drawingml/2006/chartDrawing">
    <cdr:from>
      <cdr:x>0.80787</cdr:x>
      <cdr:y>0.3349</cdr:y>
    </cdr:from>
    <cdr:ext cx="686342" cy="176587"/>
    <cdr:sp macro="" textlink="">
      <cdr:nvSpPr>
        <cdr:cNvPr id="4" name="Trace2TextBox">
          <a:extLst xmlns:a="http://schemas.openxmlformats.org/drawingml/2006/main">
            <a:ext uri="{FF2B5EF4-FFF2-40B4-BE49-F238E27FC236}">
              <a16:creationId xmlns:a16="http://schemas.microsoft.com/office/drawing/2014/main" id="{5051C149-02CB-4B11-A0EE-FEB054F1E368}"/>
            </a:ext>
          </a:extLst>
        </cdr:cNvPr>
        <cdr:cNvSpPr txBox="1"/>
      </cdr:nvSpPr>
      <cdr:spPr>
        <a:xfrm xmlns:a="http://schemas.openxmlformats.org/drawingml/2006/main">
          <a:off x="4432298" y="204155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a:t>
          </a:r>
          <a:r>
            <a:rPr lang="en-US" sz="1200">
              <a:solidFill>
                <a:srgbClr val="FF0000"/>
              </a:solidFill>
              <a:latin typeface="Arial Narrow" panose="020B0606020202030204" pitchFamily="34" charset="0"/>
            </a:rPr>
            <a:t>=116mA</a:t>
          </a:r>
        </a:p>
      </cdr:txBody>
    </cdr:sp>
  </cdr:absSizeAnchor>
  <cdr:absSizeAnchor xmlns:cdr="http://schemas.openxmlformats.org/drawingml/2006/chartDrawing">
    <cdr:from>
      <cdr:x>0.80787</cdr:x>
      <cdr:y>0.37656</cdr:y>
    </cdr:from>
    <cdr:ext cx="686342" cy="176587"/>
    <cdr:sp macro="" textlink="">
      <cdr:nvSpPr>
        <cdr:cNvPr id="5" name="Trace3TextBox">
          <a:extLst xmlns:a="http://schemas.openxmlformats.org/drawingml/2006/main">
            <a:ext uri="{FF2B5EF4-FFF2-40B4-BE49-F238E27FC236}">
              <a16:creationId xmlns:a16="http://schemas.microsoft.com/office/drawing/2014/main" id="{CF1B11CC-772D-4ECD-9C7D-513C700243FA}"/>
            </a:ext>
          </a:extLst>
        </cdr:cNvPr>
        <cdr:cNvSpPr txBox="1"/>
      </cdr:nvSpPr>
      <cdr:spPr>
        <a:xfrm xmlns:a="http://schemas.openxmlformats.org/drawingml/2006/main">
          <a:off x="4432298" y="229551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a:t>
          </a:r>
          <a:r>
            <a:rPr lang="en-US" sz="1200">
              <a:solidFill>
                <a:srgbClr val="0000FF"/>
              </a:solidFill>
              <a:latin typeface="Arial Narrow" panose="020B0606020202030204" pitchFamily="34" charset="0"/>
            </a:rPr>
            <a:t>=174mA</a:t>
          </a:r>
        </a:p>
      </cdr:txBody>
    </cdr:sp>
  </cdr:absSizeAnchor>
  <cdr:absSizeAnchor xmlns:cdr="http://schemas.openxmlformats.org/drawingml/2006/chartDrawing">
    <cdr:from>
      <cdr:x>0.80787</cdr:x>
      <cdr:y>0.41823</cdr:y>
    </cdr:from>
    <cdr:ext cx="686342" cy="176587"/>
    <cdr:sp macro="" textlink="">
      <cdr:nvSpPr>
        <cdr:cNvPr id="6" name="Trace4TextBox">
          <a:extLst xmlns:a="http://schemas.openxmlformats.org/drawingml/2006/main">
            <a:ext uri="{FF2B5EF4-FFF2-40B4-BE49-F238E27FC236}">
              <a16:creationId xmlns:a16="http://schemas.microsoft.com/office/drawing/2014/main" id="{789768B0-2501-4B16-903C-0468F5B61BB1}"/>
            </a:ext>
          </a:extLst>
        </cdr:cNvPr>
        <cdr:cNvSpPr txBox="1"/>
      </cdr:nvSpPr>
      <cdr:spPr>
        <a:xfrm xmlns:a="http://schemas.openxmlformats.org/drawingml/2006/main">
          <a:off x="4432298" y="254953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a:t>
          </a:r>
          <a:r>
            <a:rPr lang="en-US" sz="1200">
              <a:solidFill>
                <a:srgbClr val="00FF00"/>
              </a:solidFill>
              <a:latin typeface="Arial Narrow" panose="020B0606020202030204" pitchFamily="34" charset="0"/>
            </a:rPr>
            <a:t>=232mA</a:t>
          </a:r>
        </a:p>
      </cdr:txBody>
    </cdr:sp>
  </cdr:absSizeAnchor>
</c:userShapes>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142875</xdr:rowOff>
    </xdr:to>
    <xdr:graphicFrame macro="">
      <xdr:nvGraphicFramePr>
        <xdr:cNvPr id="2" name="Chart 1">
          <a:extLst>
            <a:ext uri="{FF2B5EF4-FFF2-40B4-BE49-F238E27FC236}">
              <a16:creationId xmlns:a16="http://schemas.microsoft.com/office/drawing/2014/main" id="{5FED5C0D-B217-4827-9FD8-F056C38B7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absSizeAnchor xmlns:cdr="http://schemas.openxmlformats.org/drawingml/2006/chartDrawing">
    <cdr:from>
      <cdr:x>0.13426</cdr:x>
      <cdr:y>0.08125</cdr:y>
    </cdr:from>
    <cdr:ext cx="1480276" cy="176587"/>
    <cdr:sp macro="" textlink="">
      <cdr:nvSpPr>
        <cdr:cNvPr id="2" name="MainTextBox">
          <a:extLst xmlns:a="http://schemas.openxmlformats.org/drawingml/2006/main">
            <a:ext uri="{FF2B5EF4-FFF2-40B4-BE49-F238E27FC236}">
              <a16:creationId xmlns:a16="http://schemas.microsoft.com/office/drawing/2014/main" id="{7A6269D8-2B35-45BD-9B3C-7B8F4F2EC101}"/>
            </a:ext>
          </a:extLst>
        </cdr:cNvPr>
        <cdr:cNvSpPr txBox="1"/>
      </cdr:nvSpPr>
      <cdr:spPr>
        <a:xfrm xmlns:a="http://schemas.openxmlformats.org/drawingml/2006/main">
          <a:off x="736600" y="495300"/>
          <a:ext cx="1480276"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a:t>
          </a:r>
          <a:r>
            <a:rPr lang="en-US" sz="1200" baseline="0">
              <a:latin typeface="Arial Narrow" panose="020B0606020202030204" pitchFamily="34" charset="0"/>
            </a:rPr>
            <a:t> Measurements</a:t>
          </a:r>
          <a:endParaRPr lang="en-US" sz="1200">
            <a:latin typeface="Arial Narrow" panose="020B0606020202030204" pitchFamily="34" charset="0"/>
          </a:endParaRPr>
        </a:p>
      </cdr:txBody>
    </cdr:sp>
  </cdr:absSizeAnchor>
  <cdr:absSizeAnchor xmlns:cdr="http://schemas.openxmlformats.org/drawingml/2006/chartDrawing">
    <cdr:from>
      <cdr:x>0.80093</cdr:x>
      <cdr:y>0.47292</cdr:y>
    </cdr:from>
    <cdr:ext cx="616131" cy="176587"/>
    <cdr:sp macro="" textlink="">
      <cdr:nvSpPr>
        <cdr:cNvPr id="3" name="Trace1TextBox">
          <a:extLst xmlns:a="http://schemas.openxmlformats.org/drawingml/2006/main">
            <a:ext uri="{FF2B5EF4-FFF2-40B4-BE49-F238E27FC236}">
              <a16:creationId xmlns:a16="http://schemas.microsoft.com/office/drawing/2014/main" id="{2320C4E1-8875-4833-B947-83F3ACF3362A}"/>
            </a:ext>
          </a:extLst>
        </cdr:cNvPr>
        <cdr:cNvSpPr txBox="1"/>
      </cdr:nvSpPr>
      <cdr:spPr>
        <a:xfrm xmlns:a="http://schemas.openxmlformats.org/drawingml/2006/main">
          <a:off x="4394198" y="2882905"/>
          <a:ext cx="61613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a:t>
          </a:r>
          <a:r>
            <a:rPr lang="en-US" sz="1200">
              <a:latin typeface="Arial Narrow" panose="020B0606020202030204" pitchFamily="34" charset="0"/>
            </a:rPr>
            <a:t>=50mA</a:t>
          </a:r>
        </a:p>
      </cdr:txBody>
    </cdr:sp>
  </cdr:absSizeAnchor>
  <cdr:absSizeAnchor xmlns:cdr="http://schemas.openxmlformats.org/drawingml/2006/chartDrawing">
    <cdr:from>
      <cdr:x>0.80093</cdr:x>
      <cdr:y>0.51459</cdr:y>
    </cdr:from>
    <cdr:ext cx="686342" cy="176587"/>
    <cdr:sp macro="" textlink="">
      <cdr:nvSpPr>
        <cdr:cNvPr id="4" name="Trace2TextBox">
          <a:extLst xmlns:a="http://schemas.openxmlformats.org/drawingml/2006/main">
            <a:ext uri="{FF2B5EF4-FFF2-40B4-BE49-F238E27FC236}">
              <a16:creationId xmlns:a16="http://schemas.microsoft.com/office/drawing/2014/main" id="{5051C149-02CB-4B11-A0EE-FEB054F1E368}"/>
            </a:ext>
          </a:extLst>
        </cdr:cNvPr>
        <cdr:cNvSpPr txBox="1"/>
      </cdr:nvSpPr>
      <cdr:spPr>
        <a:xfrm xmlns:a="http://schemas.openxmlformats.org/drawingml/2006/main">
          <a:off x="4394198" y="3136925"/>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a:t>
          </a:r>
          <a:r>
            <a:rPr lang="en-US" sz="1200">
              <a:solidFill>
                <a:srgbClr val="FF0000"/>
              </a:solidFill>
              <a:latin typeface="Arial Narrow" panose="020B0606020202030204" pitchFamily="34" charset="0"/>
            </a:rPr>
            <a:t>=100mA</a:t>
          </a:r>
        </a:p>
      </cdr:txBody>
    </cdr:sp>
  </cdr:absSizeAnchor>
  <cdr:absSizeAnchor xmlns:cdr="http://schemas.openxmlformats.org/drawingml/2006/chartDrawing">
    <cdr:from>
      <cdr:x>0.80093</cdr:x>
      <cdr:y>0.55625</cdr:y>
    </cdr:from>
    <cdr:ext cx="686342" cy="176587"/>
    <cdr:sp macro="" textlink="">
      <cdr:nvSpPr>
        <cdr:cNvPr id="5" name="Trace3TextBox">
          <a:extLst xmlns:a="http://schemas.openxmlformats.org/drawingml/2006/main">
            <a:ext uri="{FF2B5EF4-FFF2-40B4-BE49-F238E27FC236}">
              <a16:creationId xmlns:a16="http://schemas.microsoft.com/office/drawing/2014/main" id="{CF1B11CC-772D-4ECD-9C7D-513C700243FA}"/>
            </a:ext>
          </a:extLst>
        </cdr:cNvPr>
        <cdr:cNvSpPr txBox="1"/>
      </cdr:nvSpPr>
      <cdr:spPr>
        <a:xfrm xmlns:a="http://schemas.openxmlformats.org/drawingml/2006/main">
          <a:off x="4394198" y="3390885"/>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a:t>
          </a:r>
          <a:r>
            <a:rPr lang="en-US" sz="1200">
              <a:solidFill>
                <a:srgbClr val="0000FF"/>
              </a:solidFill>
              <a:latin typeface="Arial Narrow" panose="020B0606020202030204" pitchFamily="34" charset="0"/>
            </a:rPr>
            <a:t>=150mA</a:t>
          </a:r>
        </a:p>
      </cdr:txBody>
    </cdr:sp>
  </cdr:absSizeAnchor>
</c:userShapes>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209550</xdr:colOff>
      <xdr:row>31</xdr:row>
      <xdr:rowOff>104775</xdr:rowOff>
    </xdr:to>
    <xdr:graphicFrame macro="">
      <xdr:nvGraphicFramePr>
        <xdr:cNvPr id="3" name="Chart 2">
          <a:extLst>
            <a:ext uri="{FF2B5EF4-FFF2-40B4-BE49-F238E27FC236}">
              <a16:creationId xmlns:a16="http://schemas.microsoft.com/office/drawing/2014/main" id="{71F45105-6D30-4DC0-8078-9C28D0676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absSizeAnchor xmlns:cdr="http://schemas.openxmlformats.org/drawingml/2006/chartDrawing">
    <cdr:from>
      <cdr:x>0.13426</cdr:x>
      <cdr:y>0.08125</cdr:y>
    </cdr:from>
    <cdr:ext cx="1283749"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736600" y="495300"/>
          <a:ext cx="128374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0.77662</cdr:x>
      <cdr:y>0.29792</cdr:y>
    </cdr:from>
    <cdr:ext cx="501740" cy="176587"/>
    <cdr:sp macro="" textlink="">
      <cdr:nvSpPr>
        <cdr:cNvPr id="3" name="Trace1TextBox">
          <a:extLst xmlns:a="http://schemas.openxmlformats.org/drawingml/2006/main">
            <a:ext uri="{FF2B5EF4-FFF2-40B4-BE49-F238E27FC236}">
              <a16:creationId xmlns:a16="http://schemas.microsoft.com/office/drawing/2014/main" id="{994EDC11-6FC8-4A9F-8122-5879AA7B3B9A}"/>
            </a:ext>
          </a:extLst>
        </cdr:cNvPr>
        <cdr:cNvSpPr txBox="1"/>
      </cdr:nvSpPr>
      <cdr:spPr>
        <a:xfrm xmlns:a="http://schemas.openxmlformats.org/drawingml/2006/main">
          <a:off x="4260860" y="181609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V</a:t>
          </a:r>
          <a:r>
            <a:rPr lang="en-US" sz="1200" baseline="-15000">
              <a:latin typeface="Arial Narrow" panose="020B0606020202030204" pitchFamily="34" charset="0"/>
            </a:rPr>
            <a:t>IN</a:t>
          </a:r>
          <a:r>
            <a:rPr lang="en-US" sz="1200">
              <a:latin typeface="Arial Narrow" panose="020B0606020202030204" pitchFamily="34" charset="0"/>
            </a:rPr>
            <a:t>=5.6V</a:t>
          </a:r>
        </a:p>
      </cdr:txBody>
    </cdr:sp>
  </cdr:absSizeAnchor>
  <cdr:absSizeAnchor xmlns:cdr="http://schemas.openxmlformats.org/drawingml/2006/chartDrawing">
    <cdr:from>
      <cdr:x>0.77662</cdr:x>
      <cdr:y>0.26614</cdr:y>
    </cdr:from>
    <cdr:ext cx="501740" cy="176587"/>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4260860" y="1622359"/>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0.77488</cdr:x>
      <cdr:y>0.22969</cdr:y>
    </cdr:from>
    <cdr:ext cx="501740" cy="176587"/>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4251314" y="140016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0.77662</cdr:x>
      <cdr:y>0.19792</cdr:y>
    </cdr:from>
    <cdr:ext cx="501740" cy="176587"/>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4260860" y="120649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=2.9V</a:t>
          </a:r>
        </a:p>
      </cdr:txBody>
    </cdr:sp>
  </cdr:absSizeAnchor>
</c:userShapes>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104775</xdr:rowOff>
    </xdr:to>
    <xdr:graphicFrame macro="">
      <xdr:nvGraphicFramePr>
        <xdr:cNvPr id="2" name="Chart 1">
          <a:extLst>
            <a:ext uri="{FF2B5EF4-FFF2-40B4-BE49-F238E27FC236}">
              <a16:creationId xmlns:a16="http://schemas.microsoft.com/office/drawing/2014/main" id="{C80C7CCE-E3FA-4103-AFEB-E7DC08652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absSizeAnchor xmlns:cdr="http://schemas.openxmlformats.org/drawingml/2006/chartDrawing">
    <cdr:from>
      <cdr:x>0.13426</cdr:x>
      <cdr:y>0.08125</cdr:y>
    </cdr:from>
    <cdr:ext cx="1480277"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736600" y="495300"/>
          <a:ext cx="148027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Measurements</a:t>
          </a:r>
        </a:p>
      </cdr:txBody>
    </cdr:sp>
  </cdr:absSizeAnchor>
  <cdr:absSizeAnchor xmlns:cdr="http://schemas.openxmlformats.org/drawingml/2006/chartDrawing">
    <cdr:from>
      <cdr:x>0.13426</cdr:x>
      <cdr:y>0.34167</cdr:y>
    </cdr:from>
    <cdr:ext cx="501740" cy="176587"/>
    <cdr:sp macro="" textlink="">
      <cdr:nvSpPr>
        <cdr:cNvPr id="3" name="Trace1TextBox">
          <a:extLst xmlns:a="http://schemas.openxmlformats.org/drawingml/2006/main">
            <a:ext uri="{FF2B5EF4-FFF2-40B4-BE49-F238E27FC236}">
              <a16:creationId xmlns:a16="http://schemas.microsoft.com/office/drawing/2014/main" id="{994EDC11-6FC8-4A9F-8122-5879AA7B3B9A}"/>
            </a:ext>
          </a:extLst>
        </cdr:cNvPr>
        <cdr:cNvSpPr txBox="1"/>
      </cdr:nvSpPr>
      <cdr:spPr>
        <a:xfrm xmlns:a="http://schemas.openxmlformats.org/drawingml/2006/main">
          <a:off x="736604" y="208282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V</a:t>
          </a:r>
          <a:r>
            <a:rPr lang="en-US" sz="1200" baseline="-15000">
              <a:latin typeface="Arial Narrow" panose="020B0606020202030204" pitchFamily="34" charset="0"/>
            </a:rPr>
            <a:t>IN</a:t>
          </a:r>
          <a:r>
            <a:rPr lang="en-US" sz="1200">
              <a:latin typeface="Arial Narrow" panose="020B0606020202030204" pitchFamily="34" charset="0"/>
            </a:rPr>
            <a:t>=5.6V</a:t>
          </a:r>
        </a:p>
      </cdr:txBody>
    </cdr:sp>
  </cdr:absSizeAnchor>
  <cdr:absSizeAnchor xmlns:cdr="http://schemas.openxmlformats.org/drawingml/2006/chartDrawing">
    <cdr:from>
      <cdr:x>0.13426</cdr:x>
      <cdr:y>0.38333</cdr:y>
    </cdr:from>
    <cdr:ext cx="501740" cy="176587"/>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736604" y="23367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0.13426</cdr:x>
      <cdr:y>0.425</cdr:y>
    </cdr:from>
    <cdr:ext cx="501740" cy="176587"/>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736604" y="259080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0.13426</cdr:x>
      <cdr:y>0.46667</cdr:y>
    </cdr:from>
    <cdr:ext cx="396455" cy="176587"/>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736604" y="2844820"/>
          <a:ext cx="396455"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=3V</a:t>
          </a:r>
        </a:p>
      </cdr:txBody>
    </cdr:sp>
  </cdr:absSizeAnchor>
</c:userShapes>
</file>

<file path=xl/drawings/drawing3.xml><?xml version="1.0" encoding="utf-8"?>
<c:userShapes xmlns:c="http://schemas.openxmlformats.org/drawingml/2006/chart">
  <cdr:absSizeAnchor xmlns:cdr="http://schemas.openxmlformats.org/drawingml/2006/chartDrawing">
    <cdr:from>
      <cdr:x>0.12731</cdr:x>
      <cdr:y>0.11458</cdr:y>
    </cdr:from>
    <cdr:ext cx="477182" cy="176587"/>
    <cdr:sp macro="" textlink="">
      <cdr:nvSpPr>
        <cdr:cNvPr id="2" name="MainTextBox">
          <a:extLst xmlns:a="http://schemas.openxmlformats.org/drawingml/2006/main">
            <a:ext uri="{FF2B5EF4-FFF2-40B4-BE49-F238E27FC236}">
              <a16:creationId xmlns:a16="http://schemas.microsoft.com/office/drawing/2014/main" id="{EE159833-1DC8-40F0-8BF8-EF5D5E3EDE74}"/>
            </a:ext>
          </a:extLst>
        </cdr:cNvPr>
        <cdr:cNvSpPr txBox="1"/>
      </cdr:nvSpPr>
      <cdr:spPr>
        <a:xfrm xmlns:a="http://schemas.openxmlformats.org/drawingml/2006/main">
          <a:off x="698500" y="698500"/>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No Load</a:t>
          </a:r>
        </a:p>
      </cdr:txBody>
    </cdr:sp>
  </cdr:absSizeAnchor>
  <cdr:absSizeAnchor xmlns:cdr="http://schemas.openxmlformats.org/drawingml/2006/chartDrawing">
    <cdr:from>
      <cdr:x>0.12731</cdr:x>
      <cdr:y>0.34167</cdr:y>
    </cdr:from>
    <cdr:ext cx="873444" cy="176587"/>
    <cdr:sp macro="" textlink="">
      <cdr:nvSpPr>
        <cdr:cNvPr id="3" name="Trace1TextBox">
          <a:extLst xmlns:a="http://schemas.openxmlformats.org/drawingml/2006/main">
            <a:ext uri="{FF2B5EF4-FFF2-40B4-BE49-F238E27FC236}">
              <a16:creationId xmlns:a16="http://schemas.microsoft.com/office/drawing/2014/main" id="{39A9407A-6299-4BB9-A84F-6830EF01C313}"/>
            </a:ext>
          </a:extLst>
        </cdr:cNvPr>
        <cdr:cNvSpPr txBox="1"/>
      </cdr:nvSpPr>
      <cdr:spPr>
        <a:xfrm xmlns:a="http://schemas.openxmlformats.org/drawingml/2006/main">
          <a:off x="698474" y="2082820"/>
          <a:ext cx="873444"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V</a:t>
          </a:r>
          <a:r>
            <a:rPr lang="en-US" sz="1200" baseline="-15000">
              <a:latin typeface="Arial Narrow" panose="020B0606020202030204" pitchFamily="34" charset="0"/>
            </a:rPr>
            <a:t>DIG_ON</a:t>
          </a:r>
          <a:r>
            <a:rPr lang="en-US" sz="1200">
              <a:latin typeface="Arial Narrow" panose="020B0606020202030204" pitchFamily="34" charset="0"/>
            </a:rPr>
            <a:t> = SSB0</a:t>
          </a:r>
          <a:endParaRPr lang="en-US" sz="1200" baseline="-15000">
            <a:latin typeface="Arial Narrow" panose="020B0606020202030204" pitchFamily="34" charset="0"/>
          </a:endParaRPr>
        </a:p>
      </cdr:txBody>
    </cdr:sp>
  </cdr:absSizeAnchor>
  <cdr:absSizeAnchor xmlns:cdr="http://schemas.openxmlformats.org/drawingml/2006/chartDrawing">
    <cdr:from>
      <cdr:x>0.12731</cdr:x>
      <cdr:y>0.38333</cdr:y>
    </cdr:from>
    <cdr:ext cx="896784" cy="176587"/>
    <cdr:sp macro="" textlink="">
      <cdr:nvSpPr>
        <cdr:cNvPr id="4" name="Trace2TextBox">
          <a:extLst xmlns:a="http://schemas.openxmlformats.org/drawingml/2006/main">
            <a:ext uri="{FF2B5EF4-FFF2-40B4-BE49-F238E27FC236}">
              <a16:creationId xmlns:a16="http://schemas.microsoft.com/office/drawing/2014/main" id="{5C33AB58-99E3-4247-A9AE-7F5237675AAB}"/>
            </a:ext>
          </a:extLst>
        </cdr:cNvPr>
        <cdr:cNvSpPr txBox="1"/>
      </cdr:nvSpPr>
      <cdr:spPr>
        <a:xfrm xmlns:a="http://schemas.openxmlformats.org/drawingml/2006/main">
          <a:off x="698474" y="2336780"/>
          <a:ext cx="896784"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ANA_ON</a:t>
          </a:r>
          <a:r>
            <a:rPr lang="en-US" sz="1200">
              <a:solidFill>
                <a:srgbClr val="FF0000"/>
              </a:solidFill>
              <a:latin typeface="Arial Narrow" panose="020B0606020202030204" pitchFamily="34" charset="0"/>
            </a:rPr>
            <a:t> = SSB1</a:t>
          </a:r>
          <a:endParaRPr lang="en-US" sz="1200" baseline="-15000">
            <a:solidFill>
              <a:srgbClr val="FF0000"/>
            </a:solidFill>
            <a:latin typeface="Arial Narrow" panose="020B0606020202030204" pitchFamily="34" charset="0"/>
          </a:endParaRPr>
        </a:p>
      </cdr:txBody>
    </cdr:sp>
  </cdr:absSizeAnchor>
  <cdr:absSizeAnchor xmlns:cdr="http://schemas.openxmlformats.org/drawingml/2006/chartDrawing">
    <cdr:from>
      <cdr:x>0.12731</cdr:x>
      <cdr:y>0.425</cdr:y>
    </cdr:from>
    <cdr:ext cx="817340" cy="176587"/>
    <cdr:sp macro="" textlink="">
      <cdr:nvSpPr>
        <cdr:cNvPr id="5" name="Trace3TextBox">
          <a:extLst xmlns:a="http://schemas.openxmlformats.org/drawingml/2006/main">
            <a:ext uri="{FF2B5EF4-FFF2-40B4-BE49-F238E27FC236}">
              <a16:creationId xmlns:a16="http://schemas.microsoft.com/office/drawing/2014/main" id="{850F2204-B8F6-4389-889B-1334CBFDC912}"/>
            </a:ext>
          </a:extLst>
        </cdr:cNvPr>
        <cdr:cNvSpPr txBox="1"/>
      </cdr:nvSpPr>
      <cdr:spPr>
        <a:xfrm xmlns:a="http://schemas.openxmlformats.org/drawingml/2006/main">
          <a:off x="698474" y="2590800"/>
          <a:ext cx="8173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LED_ON</a:t>
          </a:r>
          <a:r>
            <a:rPr lang="en-US" sz="1200">
              <a:solidFill>
                <a:srgbClr val="0000FF"/>
              </a:solidFill>
              <a:latin typeface="Arial Narrow" panose="020B0606020202030204" pitchFamily="34" charset="0"/>
            </a:rPr>
            <a:t>=SSB2</a:t>
          </a:r>
          <a:endParaRPr lang="en-US" sz="1200" baseline="-15000">
            <a:solidFill>
              <a:srgbClr val="0000FF"/>
            </a:solidFill>
            <a:latin typeface="Arial Narrow" panose="020B0606020202030204" pitchFamily="34" charset="0"/>
          </a:endParaRPr>
        </a:p>
      </cdr:txBody>
    </cdr:sp>
  </cdr:absSizeAnchor>
</c:userShapes>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29</xdr:row>
      <xdr:rowOff>9525</xdr:rowOff>
    </xdr:to>
    <xdr:graphicFrame macro="">
      <xdr:nvGraphicFramePr>
        <xdr:cNvPr id="2" name="Chart 1">
          <a:extLst>
            <a:ext uri="{FF2B5EF4-FFF2-40B4-BE49-F238E27FC236}">
              <a16:creationId xmlns:a16="http://schemas.microsoft.com/office/drawing/2014/main" id="{F0070DA4-297F-4123-BDA1-4184F1737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absSizeAnchor xmlns:cdr="http://schemas.openxmlformats.org/drawingml/2006/chartDrawing">
    <cdr:from>
      <cdr:x>0.13889</cdr:x>
      <cdr:y>0.07708</cdr:y>
    </cdr:from>
    <cdr:ext cx="1283749" cy="176587"/>
    <cdr:sp macro="" textlink="">
      <cdr:nvSpPr>
        <cdr:cNvPr id="2" name="MainTextBox">
          <a:extLst xmlns:a="http://schemas.openxmlformats.org/drawingml/2006/main">
            <a:ext uri="{FF2B5EF4-FFF2-40B4-BE49-F238E27FC236}">
              <a16:creationId xmlns:a16="http://schemas.microsoft.com/office/drawing/2014/main" id="{91CBC9C3-6214-4E37-B85B-549B16E8EA14}"/>
            </a:ext>
          </a:extLst>
        </cdr:cNvPr>
        <cdr:cNvSpPr txBox="1"/>
      </cdr:nvSpPr>
      <cdr:spPr>
        <a:xfrm xmlns:a="http://schemas.openxmlformats.org/drawingml/2006/main">
          <a:off x="762000" y="469900"/>
          <a:ext cx="128374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0.77488</cdr:x>
      <cdr:y>0.13698</cdr:y>
    </cdr:from>
    <cdr:ext cx="616131" cy="176587"/>
    <cdr:sp macro="" textlink="">
      <cdr:nvSpPr>
        <cdr:cNvPr id="3" name="Trace1TextBox">
          <a:extLst xmlns:a="http://schemas.openxmlformats.org/drawingml/2006/main">
            <a:ext uri="{FF2B5EF4-FFF2-40B4-BE49-F238E27FC236}">
              <a16:creationId xmlns:a16="http://schemas.microsoft.com/office/drawing/2014/main" id="{EC32B4AF-157C-40F1-A9ED-9419C2C66125}"/>
            </a:ext>
          </a:extLst>
        </cdr:cNvPr>
        <cdr:cNvSpPr txBox="1"/>
      </cdr:nvSpPr>
      <cdr:spPr>
        <a:xfrm xmlns:a="http://schemas.openxmlformats.org/drawingml/2006/main">
          <a:off x="4251302" y="835030"/>
          <a:ext cx="61613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a:t>
          </a:r>
          <a:r>
            <a:rPr lang="en-US" sz="1200">
              <a:latin typeface="Arial Narrow" panose="020B0606020202030204" pitchFamily="34" charset="0"/>
            </a:rPr>
            <a:t>=58mA</a:t>
          </a:r>
        </a:p>
      </cdr:txBody>
    </cdr:sp>
  </cdr:absSizeAnchor>
  <cdr:absSizeAnchor xmlns:cdr="http://schemas.openxmlformats.org/drawingml/2006/chartDrawing">
    <cdr:from>
      <cdr:x>0.77141</cdr:x>
      <cdr:y>0.1724</cdr:y>
    </cdr:from>
    <cdr:ext cx="686342" cy="176587"/>
    <cdr:sp macro="" textlink="">
      <cdr:nvSpPr>
        <cdr:cNvPr id="4" name="Trace2TextBox">
          <a:extLst xmlns:a="http://schemas.openxmlformats.org/drawingml/2006/main">
            <a:ext uri="{FF2B5EF4-FFF2-40B4-BE49-F238E27FC236}">
              <a16:creationId xmlns:a16="http://schemas.microsoft.com/office/drawing/2014/main" id="{36655167-8AF0-4918-87B9-C6EB480935B0}"/>
            </a:ext>
          </a:extLst>
        </cdr:cNvPr>
        <cdr:cNvSpPr txBox="1"/>
      </cdr:nvSpPr>
      <cdr:spPr>
        <a:xfrm xmlns:a="http://schemas.openxmlformats.org/drawingml/2006/main">
          <a:off x="4232264" y="105095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a:t>
          </a:r>
          <a:r>
            <a:rPr lang="en-US" sz="1200">
              <a:solidFill>
                <a:srgbClr val="FF0000"/>
              </a:solidFill>
              <a:latin typeface="Arial Narrow" panose="020B0606020202030204" pitchFamily="34" charset="0"/>
            </a:rPr>
            <a:t>=116mA</a:t>
          </a:r>
        </a:p>
      </cdr:txBody>
    </cdr:sp>
  </cdr:absSizeAnchor>
  <cdr:absSizeAnchor xmlns:cdr="http://schemas.openxmlformats.org/drawingml/2006/chartDrawing">
    <cdr:from>
      <cdr:x>0.76968</cdr:x>
      <cdr:y>0.20625</cdr:y>
    </cdr:from>
    <cdr:ext cx="686342" cy="176587"/>
    <cdr:sp macro="" textlink="">
      <cdr:nvSpPr>
        <cdr:cNvPr id="5" name="Trace3TextBox">
          <a:extLst xmlns:a="http://schemas.openxmlformats.org/drawingml/2006/main">
            <a:ext uri="{FF2B5EF4-FFF2-40B4-BE49-F238E27FC236}">
              <a16:creationId xmlns:a16="http://schemas.microsoft.com/office/drawing/2014/main" id="{69702F20-5281-4E00-AAC7-A7E580CA291D}"/>
            </a:ext>
          </a:extLst>
        </cdr:cNvPr>
        <cdr:cNvSpPr txBox="1"/>
      </cdr:nvSpPr>
      <cdr:spPr>
        <a:xfrm xmlns:a="http://schemas.openxmlformats.org/drawingml/2006/main">
          <a:off x="4222772" y="125730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a:t>
          </a:r>
          <a:r>
            <a:rPr lang="en-US" sz="1200">
              <a:solidFill>
                <a:srgbClr val="0000FF"/>
              </a:solidFill>
              <a:latin typeface="Arial Narrow" panose="020B0606020202030204" pitchFamily="34" charset="0"/>
            </a:rPr>
            <a:t>=174mA</a:t>
          </a:r>
        </a:p>
      </cdr:txBody>
    </cdr:sp>
  </cdr:absSizeAnchor>
  <cdr:absSizeAnchor xmlns:cdr="http://schemas.openxmlformats.org/drawingml/2006/chartDrawing">
    <cdr:from>
      <cdr:x>0.77141</cdr:x>
      <cdr:y>0.24792</cdr:y>
    </cdr:from>
    <cdr:ext cx="686342" cy="176587"/>
    <cdr:sp macro="" textlink="">
      <cdr:nvSpPr>
        <cdr:cNvPr id="6" name="Trace4TextBox">
          <a:extLst xmlns:a="http://schemas.openxmlformats.org/drawingml/2006/main">
            <a:ext uri="{FF2B5EF4-FFF2-40B4-BE49-F238E27FC236}">
              <a16:creationId xmlns:a16="http://schemas.microsoft.com/office/drawing/2014/main" id="{DB978DE1-6718-4F19-884C-D5B89B690BE9}"/>
            </a:ext>
          </a:extLst>
        </cdr:cNvPr>
        <cdr:cNvSpPr txBox="1"/>
      </cdr:nvSpPr>
      <cdr:spPr>
        <a:xfrm xmlns:a="http://schemas.openxmlformats.org/drawingml/2006/main">
          <a:off x="4232264" y="1511320"/>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a:t>
          </a:r>
          <a:r>
            <a:rPr lang="en-US" sz="1200">
              <a:solidFill>
                <a:srgbClr val="00FF00"/>
              </a:solidFill>
              <a:latin typeface="Arial Narrow" panose="020B0606020202030204" pitchFamily="34" charset="0"/>
            </a:rPr>
            <a:t>=232mA</a:t>
          </a:r>
        </a:p>
      </cdr:txBody>
    </cdr:sp>
  </cdr:absSizeAnchor>
</c:userShapes>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142875</xdr:rowOff>
    </xdr:to>
    <xdr:graphicFrame macro="">
      <xdr:nvGraphicFramePr>
        <xdr:cNvPr id="2" name="Chart 1">
          <a:extLst>
            <a:ext uri="{FF2B5EF4-FFF2-40B4-BE49-F238E27FC236}">
              <a16:creationId xmlns:a16="http://schemas.microsoft.com/office/drawing/2014/main" id="{72013BA6-A7E8-4FE9-8F5C-371E0271B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absSizeAnchor xmlns:cdr="http://schemas.openxmlformats.org/drawingml/2006/chartDrawing">
    <cdr:from>
      <cdr:x>0.13889</cdr:x>
      <cdr:y>0.07708</cdr:y>
    </cdr:from>
    <cdr:ext cx="624202" cy="176587"/>
    <cdr:sp macro="" textlink="">
      <cdr:nvSpPr>
        <cdr:cNvPr id="2" name="MainTextBox">
          <a:extLst xmlns:a="http://schemas.openxmlformats.org/drawingml/2006/main">
            <a:ext uri="{FF2B5EF4-FFF2-40B4-BE49-F238E27FC236}">
              <a16:creationId xmlns:a16="http://schemas.microsoft.com/office/drawing/2014/main" id="{91CBC9C3-6214-4E37-B85B-549B16E8EA14}"/>
            </a:ext>
          </a:extLst>
        </cdr:cNvPr>
        <cdr:cNvSpPr txBox="1"/>
      </cdr:nvSpPr>
      <cdr:spPr>
        <a:xfrm xmlns:a="http://schemas.openxmlformats.org/drawingml/2006/main">
          <a:off x="762000" y="469900"/>
          <a:ext cx="62420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TEXT BOX</a:t>
          </a:r>
        </a:p>
      </cdr:txBody>
    </cdr:sp>
  </cdr:absSizeAnchor>
  <cdr:absSizeAnchor xmlns:cdr="http://schemas.openxmlformats.org/drawingml/2006/chartDrawing">
    <cdr:from>
      <cdr:x>0.81134</cdr:x>
      <cdr:y>0.31667</cdr:y>
    </cdr:from>
    <cdr:ext cx="616131" cy="176587"/>
    <cdr:sp macro="" textlink="">
      <cdr:nvSpPr>
        <cdr:cNvPr id="3" name="Trace1TextBox">
          <a:extLst xmlns:a="http://schemas.openxmlformats.org/drawingml/2006/main">
            <a:ext uri="{FF2B5EF4-FFF2-40B4-BE49-F238E27FC236}">
              <a16:creationId xmlns:a16="http://schemas.microsoft.com/office/drawing/2014/main" id="{EC32B4AF-157C-40F1-A9ED-9419C2C66125}"/>
            </a:ext>
          </a:extLst>
        </cdr:cNvPr>
        <cdr:cNvSpPr txBox="1"/>
      </cdr:nvSpPr>
      <cdr:spPr>
        <a:xfrm xmlns:a="http://schemas.openxmlformats.org/drawingml/2006/main">
          <a:off x="4451327" y="1930405"/>
          <a:ext cx="61613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a:t>
          </a:r>
          <a:r>
            <a:rPr lang="en-US" sz="1200">
              <a:latin typeface="Arial Narrow" panose="020B0606020202030204" pitchFamily="34" charset="0"/>
            </a:rPr>
            <a:t>=50mA</a:t>
          </a:r>
        </a:p>
      </cdr:txBody>
    </cdr:sp>
  </cdr:absSizeAnchor>
  <cdr:absSizeAnchor xmlns:cdr="http://schemas.openxmlformats.org/drawingml/2006/chartDrawing">
    <cdr:from>
      <cdr:x>0.80787</cdr:x>
      <cdr:y>0.35209</cdr:y>
    </cdr:from>
    <cdr:ext cx="686342" cy="176587"/>
    <cdr:sp macro="" textlink="">
      <cdr:nvSpPr>
        <cdr:cNvPr id="4" name="Trace2TextBox">
          <a:extLst xmlns:a="http://schemas.openxmlformats.org/drawingml/2006/main">
            <a:ext uri="{FF2B5EF4-FFF2-40B4-BE49-F238E27FC236}">
              <a16:creationId xmlns:a16="http://schemas.microsoft.com/office/drawing/2014/main" id="{36655167-8AF0-4918-87B9-C6EB480935B0}"/>
            </a:ext>
          </a:extLst>
        </cdr:cNvPr>
        <cdr:cNvSpPr txBox="1"/>
      </cdr:nvSpPr>
      <cdr:spPr>
        <a:xfrm xmlns:a="http://schemas.openxmlformats.org/drawingml/2006/main">
          <a:off x="4432289" y="2146325"/>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a:t>
          </a:r>
          <a:r>
            <a:rPr lang="en-US" sz="1200">
              <a:solidFill>
                <a:srgbClr val="FF0000"/>
              </a:solidFill>
              <a:latin typeface="Arial Narrow" panose="020B0606020202030204" pitchFamily="34" charset="0"/>
            </a:rPr>
            <a:t>=100mA</a:t>
          </a:r>
        </a:p>
      </cdr:txBody>
    </cdr:sp>
  </cdr:absSizeAnchor>
  <cdr:absSizeAnchor xmlns:cdr="http://schemas.openxmlformats.org/drawingml/2006/chartDrawing">
    <cdr:from>
      <cdr:x>0.80614</cdr:x>
      <cdr:y>0.38594</cdr:y>
    </cdr:from>
    <cdr:ext cx="686342" cy="176587"/>
    <cdr:sp macro="" textlink="">
      <cdr:nvSpPr>
        <cdr:cNvPr id="5" name="Trace3TextBox">
          <a:extLst xmlns:a="http://schemas.openxmlformats.org/drawingml/2006/main">
            <a:ext uri="{FF2B5EF4-FFF2-40B4-BE49-F238E27FC236}">
              <a16:creationId xmlns:a16="http://schemas.microsoft.com/office/drawing/2014/main" id="{69702F20-5281-4E00-AAC7-A7E580CA291D}"/>
            </a:ext>
          </a:extLst>
        </cdr:cNvPr>
        <cdr:cNvSpPr txBox="1"/>
      </cdr:nvSpPr>
      <cdr:spPr>
        <a:xfrm xmlns:a="http://schemas.openxmlformats.org/drawingml/2006/main">
          <a:off x="4422797" y="2352675"/>
          <a:ext cx="68634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a:t>
          </a:r>
          <a:r>
            <a:rPr lang="en-US" sz="1200">
              <a:solidFill>
                <a:srgbClr val="0000FF"/>
              </a:solidFill>
              <a:latin typeface="Arial Narrow" panose="020B0606020202030204" pitchFamily="34" charset="0"/>
            </a:rPr>
            <a:t>=150mA</a:t>
          </a:r>
        </a:p>
      </cdr:txBody>
    </cdr:sp>
  </cdr:absSizeAnchor>
</c:userShapes>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30</xdr:row>
      <xdr:rowOff>19050</xdr:rowOff>
    </xdr:to>
    <xdr:graphicFrame macro="">
      <xdr:nvGraphicFramePr>
        <xdr:cNvPr id="3" name="Chart 2">
          <a:extLst>
            <a:ext uri="{FF2B5EF4-FFF2-40B4-BE49-F238E27FC236}">
              <a16:creationId xmlns:a16="http://schemas.microsoft.com/office/drawing/2014/main" id="{B346DC43-5E9E-447B-AFCD-71CB83FA2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absSizeAnchor xmlns:cdr="http://schemas.openxmlformats.org/drawingml/2006/chartDrawing">
    <cdr:from>
      <cdr:x>0.12269</cdr:x>
      <cdr:y>0.08125</cdr:y>
    </cdr:from>
    <cdr:ext cx="1213537"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673100" y="495300"/>
          <a:ext cx="12135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Measurments</a:t>
          </a:r>
        </a:p>
      </cdr:txBody>
    </cdr:sp>
  </cdr:absSizeAnchor>
  <cdr:absSizeAnchor xmlns:cdr="http://schemas.openxmlformats.org/drawingml/2006/chartDrawing">
    <cdr:from>
      <cdr:x>0.13426</cdr:x>
      <cdr:y>0.38333</cdr:y>
    </cdr:from>
    <cdr:ext cx="501740" cy="176587"/>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736604" y="23367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0.13426</cdr:x>
      <cdr:y>0.425</cdr:y>
    </cdr:from>
    <cdr:ext cx="501740" cy="176587"/>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736604" y="259080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0.13426</cdr:x>
      <cdr:y>0.46667</cdr:y>
    </cdr:from>
    <cdr:ext cx="501740" cy="176587"/>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736604" y="284482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=2.9V</a:t>
          </a:r>
        </a:p>
      </cdr:txBody>
    </cdr:sp>
  </cdr:absSizeAnchor>
  <cdr:absSizeAnchor xmlns:cdr="http://schemas.openxmlformats.org/drawingml/2006/chartDrawing">
    <cdr:from>
      <cdr:x>0.12269</cdr:x>
      <cdr:y>0.08125</cdr:y>
    </cdr:from>
    <cdr:ext cx="1213537" cy="176587"/>
    <cdr:sp macro="" textlink="">
      <cdr:nvSpPr>
        <cdr:cNvPr id="7"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673100" y="495300"/>
          <a:ext cx="12135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Measurments</a:t>
          </a:r>
        </a:p>
      </cdr:txBody>
    </cdr:sp>
  </cdr:absSizeAnchor>
  <cdr:absSizeAnchor xmlns:cdr="http://schemas.openxmlformats.org/drawingml/2006/chartDrawing">
    <cdr:from>
      <cdr:x>0.13426</cdr:x>
      <cdr:y>0.38333</cdr:y>
    </cdr:from>
    <cdr:ext cx="501740" cy="176587"/>
    <cdr:sp macro="" textlink="">
      <cdr:nvSpPr>
        <cdr:cNvPr id="9"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736604" y="23367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0.13426</cdr:x>
      <cdr:y>0.425</cdr:y>
    </cdr:from>
    <cdr:ext cx="501740" cy="176587"/>
    <cdr:sp macro="" textlink="">
      <cdr:nvSpPr>
        <cdr:cNvPr id="10"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736604" y="259080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0.13426</cdr:x>
      <cdr:y>0.46667</cdr:y>
    </cdr:from>
    <cdr:ext cx="501740" cy="176587"/>
    <cdr:sp macro="" textlink="">
      <cdr:nvSpPr>
        <cdr:cNvPr id="11"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736604" y="284482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=2.9V</a:t>
          </a:r>
        </a:p>
      </cdr:txBody>
    </cdr:sp>
  </cdr:absSizeAnchor>
  <cdr:absSizeAnchor xmlns:cdr="http://schemas.openxmlformats.org/drawingml/2006/chartDrawing">
    <cdr:from>
      <cdr:x>0.12269</cdr:x>
      <cdr:y>0.08125</cdr:y>
    </cdr:from>
    <cdr:ext cx="1213537" cy="176587"/>
    <cdr:sp macro="" textlink="">
      <cdr:nvSpPr>
        <cdr:cNvPr id="1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673100" y="495300"/>
          <a:ext cx="12135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Measurments</a:t>
          </a:r>
        </a:p>
      </cdr:txBody>
    </cdr:sp>
  </cdr:absSizeAnchor>
  <cdr:absSizeAnchor xmlns:cdr="http://schemas.openxmlformats.org/drawingml/2006/chartDrawing">
    <cdr:from>
      <cdr:x>0.13426</cdr:x>
      <cdr:y>0.38333</cdr:y>
    </cdr:from>
    <cdr:ext cx="501740" cy="176587"/>
    <cdr:sp macro="" textlink="">
      <cdr:nvSpPr>
        <cdr:cNvPr id="1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736604" y="23367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0.13426</cdr:x>
      <cdr:y>0.425</cdr:y>
    </cdr:from>
    <cdr:ext cx="501740" cy="176587"/>
    <cdr:sp macro="" textlink="">
      <cdr:nvSpPr>
        <cdr:cNvPr id="1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736604" y="259080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0.13426</cdr:x>
      <cdr:y>0.46667</cdr:y>
    </cdr:from>
    <cdr:ext cx="501740" cy="176587"/>
    <cdr:sp macro="" textlink="">
      <cdr:nvSpPr>
        <cdr:cNvPr id="1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736604" y="284482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=2.9V</a:t>
          </a:r>
        </a:p>
      </cdr:txBody>
    </cdr:sp>
  </cdr:absSizeAnchor>
</c:userShapes>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128190</xdr:rowOff>
    </xdr:to>
    <xdr:graphicFrame macro="">
      <xdr:nvGraphicFramePr>
        <xdr:cNvPr id="2" name="Chart 1">
          <a:extLst>
            <a:ext uri="{FF2B5EF4-FFF2-40B4-BE49-F238E27FC236}">
              <a16:creationId xmlns:a16="http://schemas.microsoft.com/office/drawing/2014/main" id="{425260D2-DB6F-46A8-9B95-F6C81DBD7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absSizeAnchor xmlns:cdr="http://schemas.openxmlformats.org/drawingml/2006/chartDrawing">
    <cdr:from>
      <cdr:x>0.12269</cdr:x>
      <cdr:y>0.08125</cdr:y>
    </cdr:from>
    <cdr:ext cx="1410066" cy="176587"/>
    <cdr:sp macro="" textlink="">
      <cdr:nvSpPr>
        <cdr:cNvPr id="2" name="MainTextBox">
          <a:extLst xmlns:a="http://schemas.openxmlformats.org/drawingml/2006/main">
            <a:ext uri="{FF2B5EF4-FFF2-40B4-BE49-F238E27FC236}">
              <a16:creationId xmlns:a16="http://schemas.microsoft.com/office/drawing/2014/main" id="{2803D71E-CCCE-449A-B7E4-8D96B7D7A2C9}"/>
            </a:ext>
          </a:extLst>
        </cdr:cNvPr>
        <cdr:cNvSpPr txBox="1"/>
      </cdr:nvSpPr>
      <cdr:spPr>
        <a:xfrm xmlns:a="http://schemas.openxmlformats.org/drawingml/2006/main">
          <a:off x="669231" y="490882"/>
          <a:ext cx="1410066"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Measurments</a:t>
          </a:r>
        </a:p>
      </cdr:txBody>
    </cdr:sp>
  </cdr:absSizeAnchor>
  <cdr:absSizeAnchor xmlns:cdr="http://schemas.openxmlformats.org/drawingml/2006/chartDrawing">
    <cdr:from>
      <cdr:x>0.13426</cdr:x>
      <cdr:y>0.38333</cdr:y>
    </cdr:from>
    <cdr:ext cx="501740" cy="176587"/>
    <cdr:sp macro="" textlink="">
      <cdr:nvSpPr>
        <cdr:cNvPr id="4" name="Trace2TextBox">
          <a:extLst xmlns:a="http://schemas.openxmlformats.org/drawingml/2006/main">
            <a:ext uri="{FF2B5EF4-FFF2-40B4-BE49-F238E27FC236}">
              <a16:creationId xmlns:a16="http://schemas.microsoft.com/office/drawing/2014/main" id="{46D7537F-CAAA-4B75-9E4E-99FD5804228C}"/>
            </a:ext>
          </a:extLst>
        </cdr:cNvPr>
        <cdr:cNvSpPr txBox="1"/>
      </cdr:nvSpPr>
      <cdr:spPr>
        <a:xfrm xmlns:a="http://schemas.openxmlformats.org/drawingml/2006/main">
          <a:off x="736604" y="233678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IN</a:t>
          </a:r>
          <a:r>
            <a:rPr lang="en-US" sz="1200">
              <a:solidFill>
                <a:srgbClr val="FF0000"/>
              </a:solidFill>
              <a:latin typeface="Arial Narrow" panose="020B0606020202030204" pitchFamily="34" charset="0"/>
            </a:rPr>
            <a:t>=4.2V</a:t>
          </a:r>
        </a:p>
      </cdr:txBody>
    </cdr:sp>
  </cdr:absSizeAnchor>
  <cdr:absSizeAnchor xmlns:cdr="http://schemas.openxmlformats.org/drawingml/2006/chartDrawing">
    <cdr:from>
      <cdr:x>0.13426</cdr:x>
      <cdr:y>0.425</cdr:y>
    </cdr:from>
    <cdr:ext cx="501740" cy="176587"/>
    <cdr:sp macro="" textlink="">
      <cdr:nvSpPr>
        <cdr:cNvPr id="5" name="Trace3TextBox">
          <a:extLst xmlns:a="http://schemas.openxmlformats.org/drawingml/2006/main">
            <a:ext uri="{FF2B5EF4-FFF2-40B4-BE49-F238E27FC236}">
              <a16:creationId xmlns:a16="http://schemas.microsoft.com/office/drawing/2014/main" id="{4826D57E-3497-4EFC-808A-8304D8776E4B}"/>
            </a:ext>
          </a:extLst>
        </cdr:cNvPr>
        <cdr:cNvSpPr txBox="1"/>
      </cdr:nvSpPr>
      <cdr:spPr>
        <a:xfrm xmlns:a="http://schemas.openxmlformats.org/drawingml/2006/main">
          <a:off x="736604" y="2590800"/>
          <a:ext cx="501740"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IN</a:t>
          </a:r>
          <a:r>
            <a:rPr lang="en-US" sz="1200">
              <a:solidFill>
                <a:srgbClr val="0000FF"/>
              </a:solidFill>
              <a:latin typeface="Arial Narrow" panose="020B0606020202030204" pitchFamily="34" charset="0"/>
            </a:rPr>
            <a:t>=3.8V</a:t>
          </a:r>
        </a:p>
      </cdr:txBody>
    </cdr:sp>
  </cdr:absSizeAnchor>
  <cdr:absSizeAnchor xmlns:cdr="http://schemas.openxmlformats.org/drawingml/2006/chartDrawing">
    <cdr:from>
      <cdr:x>0.13426</cdr:x>
      <cdr:y>0.46667</cdr:y>
    </cdr:from>
    <cdr:ext cx="396455" cy="176587"/>
    <cdr:sp macro="" textlink="">
      <cdr:nvSpPr>
        <cdr:cNvPr id="6" name="Trace4TextBox">
          <a:extLst xmlns:a="http://schemas.openxmlformats.org/drawingml/2006/main">
            <a:ext uri="{FF2B5EF4-FFF2-40B4-BE49-F238E27FC236}">
              <a16:creationId xmlns:a16="http://schemas.microsoft.com/office/drawing/2014/main" id="{EA55848A-3FF6-43A8-8D45-1D2481D7F04F}"/>
            </a:ext>
          </a:extLst>
        </cdr:cNvPr>
        <cdr:cNvSpPr txBox="1"/>
      </cdr:nvSpPr>
      <cdr:spPr>
        <a:xfrm xmlns:a="http://schemas.openxmlformats.org/drawingml/2006/main">
          <a:off x="732341" y="2819447"/>
          <a:ext cx="396455"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V</a:t>
          </a:r>
          <a:r>
            <a:rPr lang="en-US" sz="1200" baseline="-15000">
              <a:solidFill>
                <a:srgbClr val="00FF00"/>
              </a:solidFill>
              <a:latin typeface="Arial Narrow" panose="020B0606020202030204" pitchFamily="34" charset="0"/>
            </a:rPr>
            <a:t>IN</a:t>
          </a:r>
          <a:r>
            <a:rPr lang="en-US" sz="1200">
              <a:solidFill>
                <a:srgbClr val="00FF00"/>
              </a:solidFill>
              <a:latin typeface="Arial Narrow" panose="020B0606020202030204" pitchFamily="34" charset="0"/>
            </a:rPr>
            <a:t>=3V</a:t>
          </a:r>
        </a:p>
      </cdr:txBody>
    </cdr:sp>
  </cdr:absSizeAnchor>
</c:userShapes>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30</xdr:row>
      <xdr:rowOff>9525</xdr:rowOff>
    </xdr:to>
    <xdr:graphicFrame macro="">
      <xdr:nvGraphicFramePr>
        <xdr:cNvPr id="2" name="Chart 1">
          <a:extLst>
            <a:ext uri="{FF2B5EF4-FFF2-40B4-BE49-F238E27FC236}">
              <a16:creationId xmlns:a16="http://schemas.microsoft.com/office/drawing/2014/main" id="{3E406782-8575-4056-9676-8E4167D95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absSizeAnchor xmlns:cdr="http://schemas.openxmlformats.org/drawingml/2006/chartDrawing">
    <cdr:from>
      <cdr:x>0.12269</cdr:x>
      <cdr:y>0.08125</cdr:y>
    </cdr:from>
    <cdr:ext cx="1283749" cy="176587"/>
    <cdr:sp macro="" textlink="">
      <cdr:nvSpPr>
        <cdr:cNvPr id="2" name="MainTextBox">
          <a:extLst xmlns:a="http://schemas.openxmlformats.org/drawingml/2006/main">
            <a:ext uri="{FF2B5EF4-FFF2-40B4-BE49-F238E27FC236}">
              <a16:creationId xmlns:a16="http://schemas.microsoft.com/office/drawing/2014/main" id="{B278ECB9-571A-45BB-9552-F02E18A087AF}"/>
            </a:ext>
          </a:extLst>
        </cdr:cNvPr>
        <cdr:cNvSpPr txBox="1"/>
      </cdr:nvSpPr>
      <cdr:spPr>
        <a:xfrm xmlns:a="http://schemas.openxmlformats.org/drawingml/2006/main">
          <a:off x="673100" y="495300"/>
          <a:ext cx="128374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Measurements</a:t>
          </a:r>
        </a:p>
      </cdr:txBody>
    </cdr:sp>
  </cdr:absSizeAnchor>
  <cdr:absSizeAnchor xmlns:cdr="http://schemas.openxmlformats.org/drawingml/2006/chartDrawing">
    <cdr:from>
      <cdr:x>0.76106</cdr:x>
      <cdr:y>0.11115</cdr:y>
    </cdr:from>
    <cdr:ext cx="831318" cy="176587"/>
    <cdr:sp macro="" textlink="">
      <cdr:nvSpPr>
        <cdr:cNvPr id="3" name="Trace1TextBox">
          <a:extLst xmlns:a="http://schemas.openxmlformats.org/drawingml/2006/main">
            <a:ext uri="{FF2B5EF4-FFF2-40B4-BE49-F238E27FC236}">
              <a16:creationId xmlns:a16="http://schemas.microsoft.com/office/drawing/2014/main" id="{CEB137F0-6667-4686-915D-CC12D08D1871}"/>
            </a:ext>
          </a:extLst>
        </cdr:cNvPr>
        <cdr:cNvSpPr txBox="1"/>
      </cdr:nvSpPr>
      <cdr:spPr>
        <a:xfrm xmlns:a="http://schemas.openxmlformats.org/drawingml/2006/main">
          <a:off x="4175480" y="677570"/>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OUT_25%</a:t>
          </a:r>
          <a:r>
            <a:rPr lang="en-US" sz="1200">
              <a:latin typeface="Arial Narrow" panose="020B0606020202030204" pitchFamily="34" charset="0"/>
            </a:rPr>
            <a:t>=58mA</a:t>
          </a:r>
        </a:p>
      </cdr:txBody>
    </cdr:sp>
  </cdr:absSizeAnchor>
  <cdr:absSizeAnchor xmlns:cdr="http://schemas.openxmlformats.org/drawingml/2006/chartDrawing">
    <cdr:from>
      <cdr:x>0.76106</cdr:x>
      <cdr:y>0.15282</cdr:y>
    </cdr:from>
    <cdr:ext cx="901529" cy="176587"/>
    <cdr:sp macro="" textlink="">
      <cdr:nvSpPr>
        <cdr:cNvPr id="4" name="Trace2TextBox">
          <a:extLst xmlns:a="http://schemas.openxmlformats.org/drawingml/2006/main">
            <a:ext uri="{FF2B5EF4-FFF2-40B4-BE49-F238E27FC236}">
              <a16:creationId xmlns:a16="http://schemas.microsoft.com/office/drawing/2014/main" id="{4A317878-1882-4150-AF32-3864DE3B030E}"/>
            </a:ext>
          </a:extLst>
        </cdr:cNvPr>
        <cdr:cNvSpPr txBox="1"/>
      </cdr:nvSpPr>
      <cdr:spPr>
        <a:xfrm xmlns:a="http://schemas.openxmlformats.org/drawingml/2006/main">
          <a:off x="4175480" y="931591"/>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OUT_50%</a:t>
          </a:r>
          <a:r>
            <a:rPr lang="en-US" sz="1200">
              <a:solidFill>
                <a:srgbClr val="FF0000"/>
              </a:solidFill>
              <a:latin typeface="Arial Narrow" panose="020B0606020202030204" pitchFamily="34" charset="0"/>
            </a:rPr>
            <a:t>=116mA</a:t>
          </a:r>
        </a:p>
      </cdr:txBody>
    </cdr:sp>
  </cdr:absSizeAnchor>
  <cdr:absSizeAnchor xmlns:cdr="http://schemas.openxmlformats.org/drawingml/2006/chartDrawing">
    <cdr:from>
      <cdr:x>0.76106</cdr:x>
      <cdr:y>0.19448</cdr:y>
    </cdr:from>
    <cdr:ext cx="901529" cy="176587"/>
    <cdr:sp macro="" textlink="">
      <cdr:nvSpPr>
        <cdr:cNvPr id="5" name="Trace3TextBox">
          <a:extLst xmlns:a="http://schemas.openxmlformats.org/drawingml/2006/main">
            <a:ext uri="{FF2B5EF4-FFF2-40B4-BE49-F238E27FC236}">
              <a16:creationId xmlns:a16="http://schemas.microsoft.com/office/drawing/2014/main" id="{C5D6224C-952E-4DF8-94C4-0CC4129C3A4F}"/>
            </a:ext>
          </a:extLst>
        </cdr:cNvPr>
        <cdr:cNvSpPr txBox="1"/>
      </cdr:nvSpPr>
      <cdr:spPr>
        <a:xfrm xmlns:a="http://schemas.openxmlformats.org/drawingml/2006/main">
          <a:off x="4175480" y="118555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OUT_75%</a:t>
          </a:r>
          <a:r>
            <a:rPr lang="en-US" sz="1200">
              <a:solidFill>
                <a:srgbClr val="0000FF"/>
              </a:solidFill>
              <a:latin typeface="Arial Narrow" panose="020B0606020202030204" pitchFamily="34" charset="0"/>
            </a:rPr>
            <a:t>=174mA</a:t>
          </a:r>
        </a:p>
      </cdr:txBody>
    </cdr:sp>
  </cdr:absSizeAnchor>
  <cdr:absSizeAnchor xmlns:cdr="http://schemas.openxmlformats.org/drawingml/2006/chartDrawing">
    <cdr:from>
      <cdr:x>0.7551</cdr:x>
      <cdr:y>0.23615</cdr:y>
    </cdr:from>
    <cdr:ext cx="983411" cy="176587"/>
    <cdr:sp macro="" textlink="">
      <cdr:nvSpPr>
        <cdr:cNvPr id="6" name="Trace4TextBox">
          <a:extLst xmlns:a="http://schemas.openxmlformats.org/drawingml/2006/main">
            <a:ext uri="{FF2B5EF4-FFF2-40B4-BE49-F238E27FC236}">
              <a16:creationId xmlns:a16="http://schemas.microsoft.com/office/drawing/2014/main" id="{9EF9262B-C05B-44F0-8204-B2B62EE4638F}"/>
            </a:ext>
          </a:extLst>
        </cdr:cNvPr>
        <cdr:cNvSpPr txBox="1"/>
      </cdr:nvSpPr>
      <cdr:spPr>
        <a:xfrm xmlns:a="http://schemas.openxmlformats.org/drawingml/2006/main">
          <a:off x="4142762" y="1439570"/>
          <a:ext cx="98341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OUT_100%</a:t>
          </a:r>
          <a:r>
            <a:rPr lang="en-US" sz="1200">
              <a:solidFill>
                <a:srgbClr val="00FF00"/>
              </a:solidFill>
              <a:latin typeface="Arial Narrow" panose="020B0606020202030204" pitchFamily="34" charset="0"/>
            </a:rPr>
            <a:t>= 232mA</a:t>
          </a:r>
        </a:p>
      </cdr:txBody>
    </cdr:sp>
  </cdr:absSizeAnchor>
</c:userShapes>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0</xdr:colOff>
      <xdr:row>32</xdr:row>
      <xdr:rowOff>0</xdr:rowOff>
    </xdr:to>
    <xdr:graphicFrame macro="">
      <xdr:nvGraphicFramePr>
        <xdr:cNvPr id="4" name="Chart 1">
          <a:extLst>
            <a:ext uri="{FF2B5EF4-FFF2-40B4-BE49-F238E27FC236}">
              <a16:creationId xmlns:a16="http://schemas.microsoft.com/office/drawing/2014/main" id="{B7C1477A-4199-4958-BB3A-44EBEE1CE9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533400</xdr:colOff>
      <xdr:row>31</xdr:row>
      <xdr:rowOff>57150</xdr:rowOff>
    </xdr:to>
    <xdr:graphicFrame macro="">
      <xdr:nvGraphicFramePr>
        <xdr:cNvPr id="20" name="Chart 1">
          <a:extLst>
            <a:ext uri="{FF2B5EF4-FFF2-40B4-BE49-F238E27FC236}">
              <a16:creationId xmlns:a16="http://schemas.microsoft.com/office/drawing/2014/main" id="{29A1D87A-0000-464D-B67F-B57E1BB86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absSizeAnchor xmlns:cdr="http://schemas.openxmlformats.org/drawingml/2006/chartDrawing">
    <cdr:from>
      <cdr:x>0.13426</cdr:x>
      <cdr:y>0.08125</cdr:y>
    </cdr:from>
    <cdr:ext cx="1480277" cy="176587"/>
    <cdr:sp macro="" textlink="">
      <cdr:nvSpPr>
        <cdr:cNvPr id="2" name="MainTextBox">
          <a:extLst xmlns:a="http://schemas.openxmlformats.org/drawingml/2006/main">
            <a:ext uri="{FF2B5EF4-FFF2-40B4-BE49-F238E27FC236}">
              <a16:creationId xmlns:a16="http://schemas.microsoft.com/office/drawing/2014/main" id="{B278ECB9-571A-45BB-9552-F02E18A087AF}"/>
            </a:ext>
          </a:extLst>
        </cdr:cNvPr>
        <cdr:cNvSpPr txBox="1"/>
      </cdr:nvSpPr>
      <cdr:spPr>
        <a:xfrm xmlns:a="http://schemas.openxmlformats.org/drawingml/2006/main">
          <a:off x="736600" y="495300"/>
          <a:ext cx="148027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Measurements</a:t>
          </a:r>
        </a:p>
      </cdr:txBody>
    </cdr:sp>
  </cdr:absSizeAnchor>
  <cdr:absSizeAnchor xmlns:cdr="http://schemas.openxmlformats.org/drawingml/2006/chartDrawing">
    <cdr:from>
      <cdr:x>0.76106</cdr:x>
      <cdr:y>0.11115</cdr:y>
    </cdr:from>
    <cdr:ext cx="831318" cy="176587"/>
    <cdr:sp macro="" textlink="">
      <cdr:nvSpPr>
        <cdr:cNvPr id="3" name="Trace1TextBox">
          <a:extLst xmlns:a="http://schemas.openxmlformats.org/drawingml/2006/main">
            <a:ext uri="{FF2B5EF4-FFF2-40B4-BE49-F238E27FC236}">
              <a16:creationId xmlns:a16="http://schemas.microsoft.com/office/drawing/2014/main" id="{CEB137F0-6667-4686-915D-CC12D08D1871}"/>
            </a:ext>
          </a:extLst>
        </cdr:cNvPr>
        <cdr:cNvSpPr txBox="1"/>
      </cdr:nvSpPr>
      <cdr:spPr>
        <a:xfrm xmlns:a="http://schemas.openxmlformats.org/drawingml/2006/main">
          <a:off x="4175480" y="677570"/>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I</a:t>
          </a:r>
          <a:r>
            <a:rPr lang="en-US" sz="1200" baseline="-15000">
              <a:latin typeface="Arial Narrow" panose="020B0606020202030204" pitchFamily="34" charset="0"/>
            </a:rPr>
            <a:t>OUT_25%</a:t>
          </a:r>
          <a:r>
            <a:rPr lang="en-US" sz="1200">
              <a:latin typeface="Arial Narrow" panose="020B0606020202030204" pitchFamily="34" charset="0"/>
            </a:rPr>
            <a:t>=50mA</a:t>
          </a:r>
        </a:p>
      </cdr:txBody>
    </cdr:sp>
  </cdr:absSizeAnchor>
  <cdr:absSizeAnchor xmlns:cdr="http://schemas.openxmlformats.org/drawingml/2006/chartDrawing">
    <cdr:from>
      <cdr:x>0.76106</cdr:x>
      <cdr:y>0.15282</cdr:y>
    </cdr:from>
    <cdr:ext cx="901529" cy="176587"/>
    <cdr:sp macro="" textlink="">
      <cdr:nvSpPr>
        <cdr:cNvPr id="4" name="Trace2TextBox">
          <a:extLst xmlns:a="http://schemas.openxmlformats.org/drawingml/2006/main">
            <a:ext uri="{FF2B5EF4-FFF2-40B4-BE49-F238E27FC236}">
              <a16:creationId xmlns:a16="http://schemas.microsoft.com/office/drawing/2014/main" id="{4A317878-1882-4150-AF32-3864DE3B030E}"/>
            </a:ext>
          </a:extLst>
        </cdr:cNvPr>
        <cdr:cNvSpPr txBox="1"/>
      </cdr:nvSpPr>
      <cdr:spPr>
        <a:xfrm xmlns:a="http://schemas.openxmlformats.org/drawingml/2006/main">
          <a:off x="4175480" y="931591"/>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OUT_50%</a:t>
          </a:r>
          <a:r>
            <a:rPr lang="en-US" sz="1200">
              <a:solidFill>
                <a:srgbClr val="FF0000"/>
              </a:solidFill>
              <a:latin typeface="Arial Narrow" panose="020B0606020202030204" pitchFamily="34" charset="0"/>
            </a:rPr>
            <a:t>=100mA</a:t>
          </a:r>
        </a:p>
      </cdr:txBody>
    </cdr:sp>
  </cdr:absSizeAnchor>
  <cdr:absSizeAnchor xmlns:cdr="http://schemas.openxmlformats.org/drawingml/2006/chartDrawing">
    <cdr:from>
      <cdr:x>0.76106</cdr:x>
      <cdr:y>0.19448</cdr:y>
    </cdr:from>
    <cdr:ext cx="901529" cy="176587"/>
    <cdr:sp macro="" textlink="">
      <cdr:nvSpPr>
        <cdr:cNvPr id="5" name="Trace3TextBox">
          <a:extLst xmlns:a="http://schemas.openxmlformats.org/drawingml/2006/main">
            <a:ext uri="{FF2B5EF4-FFF2-40B4-BE49-F238E27FC236}">
              <a16:creationId xmlns:a16="http://schemas.microsoft.com/office/drawing/2014/main" id="{C5D6224C-952E-4DF8-94C4-0CC4129C3A4F}"/>
            </a:ext>
          </a:extLst>
        </cdr:cNvPr>
        <cdr:cNvSpPr txBox="1"/>
      </cdr:nvSpPr>
      <cdr:spPr>
        <a:xfrm xmlns:a="http://schemas.openxmlformats.org/drawingml/2006/main">
          <a:off x="4175480" y="118555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OUT_75%</a:t>
          </a:r>
          <a:r>
            <a:rPr lang="en-US" sz="1200">
              <a:solidFill>
                <a:srgbClr val="0000FF"/>
              </a:solidFill>
              <a:latin typeface="Arial Narrow" panose="020B0606020202030204" pitchFamily="34" charset="0"/>
            </a:rPr>
            <a:t>=150mA</a:t>
          </a:r>
        </a:p>
      </cdr:txBody>
    </cdr:sp>
  </cdr:absSizeAnchor>
</c:userShapes>
</file>

<file path=xl/drawings/drawing5.xml><?xml version="1.0" encoding="utf-8"?>
<c:userShapes xmlns:c="http://schemas.openxmlformats.org/drawingml/2006/chart">
  <cdr:absSizeAnchor xmlns:cdr="http://schemas.openxmlformats.org/drawingml/2006/chartDrawing">
    <cdr:from>
      <cdr:x>0.06481</cdr:x>
      <cdr:y>0.08125</cdr:y>
    </cdr:from>
    <cdr:ext cx="477181" cy="176587"/>
    <cdr:sp macro="" textlink="">
      <cdr:nvSpPr>
        <cdr:cNvPr id="2" name="MainTextBox">
          <a:extLst xmlns:a="http://schemas.openxmlformats.org/drawingml/2006/main">
            <a:ext uri="{FF2B5EF4-FFF2-40B4-BE49-F238E27FC236}">
              <a16:creationId xmlns:a16="http://schemas.microsoft.com/office/drawing/2014/main" id="{9551DF09-D28D-4F89-BB1D-BDFB6370AFC8}"/>
            </a:ext>
          </a:extLst>
        </cdr:cNvPr>
        <cdr:cNvSpPr txBox="1"/>
      </cdr:nvSpPr>
      <cdr:spPr>
        <a:xfrm xmlns:a="http://schemas.openxmlformats.org/drawingml/2006/main">
          <a:off x="355600" y="495300"/>
          <a:ext cx="477181"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No</a:t>
          </a:r>
          <a:r>
            <a:rPr lang="en-US" sz="1200" baseline="0">
              <a:latin typeface="Arial Narrow" panose="020B0606020202030204" pitchFamily="34" charset="0"/>
            </a:rPr>
            <a:t> Load</a:t>
          </a:r>
          <a:endParaRPr lang="en-US" sz="1200">
            <a:latin typeface="Arial Narrow" panose="020B0606020202030204" pitchFamily="34" charset="0"/>
          </a:endParaRPr>
        </a:p>
      </cdr:txBody>
    </cdr:sp>
  </cdr:absSizeAnchor>
  <cdr:absSizeAnchor xmlns:cdr="http://schemas.openxmlformats.org/drawingml/2006/chartDrawing">
    <cdr:from>
      <cdr:x>0.10995</cdr:x>
      <cdr:y>0.16823</cdr:y>
    </cdr:from>
    <cdr:ext cx="845424" cy="176587"/>
    <cdr:sp macro="" textlink="">
      <cdr:nvSpPr>
        <cdr:cNvPr id="3" name="Trace1TextBox">
          <a:extLst xmlns:a="http://schemas.openxmlformats.org/drawingml/2006/main">
            <a:ext uri="{FF2B5EF4-FFF2-40B4-BE49-F238E27FC236}">
              <a16:creationId xmlns:a16="http://schemas.microsoft.com/office/drawing/2014/main" id="{737EB6C6-F0F6-471D-B43E-B387FA850302}"/>
            </a:ext>
          </a:extLst>
        </cdr:cNvPr>
        <cdr:cNvSpPr txBox="1"/>
      </cdr:nvSpPr>
      <cdr:spPr>
        <a:xfrm xmlns:a="http://schemas.openxmlformats.org/drawingml/2006/main">
          <a:off x="603230" y="1025530"/>
          <a:ext cx="845424"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V</a:t>
          </a:r>
          <a:r>
            <a:rPr lang="en-US" sz="1200" baseline="-15000">
              <a:latin typeface="Arial Narrow" panose="020B0606020202030204" pitchFamily="34" charset="0"/>
            </a:rPr>
            <a:t>DIG_OFF</a:t>
          </a:r>
          <a:r>
            <a:rPr lang="en-US" sz="1200">
              <a:latin typeface="Arial Narrow" panose="020B0606020202030204" pitchFamily="34" charset="0"/>
            </a:rPr>
            <a:t>=SBB0</a:t>
          </a:r>
          <a:endParaRPr lang="en-US" sz="1200" baseline="-15000">
            <a:latin typeface="Arial Narrow" panose="020B0606020202030204" pitchFamily="34" charset="0"/>
          </a:endParaRPr>
        </a:p>
      </cdr:txBody>
    </cdr:sp>
  </cdr:absSizeAnchor>
  <cdr:absSizeAnchor xmlns:cdr="http://schemas.openxmlformats.org/drawingml/2006/chartDrawing">
    <cdr:from>
      <cdr:x>0.10995</cdr:x>
      <cdr:y>0.20989</cdr:y>
    </cdr:from>
    <cdr:ext cx="868764" cy="176587"/>
    <cdr:sp macro="" textlink="">
      <cdr:nvSpPr>
        <cdr:cNvPr id="4" name="Trace2TextBox">
          <a:extLst xmlns:a="http://schemas.openxmlformats.org/drawingml/2006/main">
            <a:ext uri="{FF2B5EF4-FFF2-40B4-BE49-F238E27FC236}">
              <a16:creationId xmlns:a16="http://schemas.microsoft.com/office/drawing/2014/main" id="{E4BEC634-CE56-488B-B096-FD0C53423720}"/>
            </a:ext>
          </a:extLst>
        </cdr:cNvPr>
        <cdr:cNvSpPr txBox="1"/>
      </cdr:nvSpPr>
      <cdr:spPr>
        <a:xfrm xmlns:a="http://schemas.openxmlformats.org/drawingml/2006/main">
          <a:off x="603230" y="1279489"/>
          <a:ext cx="868764"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V</a:t>
          </a:r>
          <a:r>
            <a:rPr lang="en-US" sz="1200" baseline="-15000">
              <a:solidFill>
                <a:srgbClr val="FF0000"/>
              </a:solidFill>
              <a:latin typeface="Arial Narrow" panose="020B0606020202030204" pitchFamily="34" charset="0"/>
            </a:rPr>
            <a:t>ANA_OFF</a:t>
          </a:r>
          <a:r>
            <a:rPr lang="en-US" sz="1200">
              <a:solidFill>
                <a:srgbClr val="FF0000"/>
              </a:solidFill>
              <a:latin typeface="Arial Narrow" panose="020B0606020202030204" pitchFamily="34" charset="0"/>
            </a:rPr>
            <a:t>=SBB1</a:t>
          </a:r>
          <a:endParaRPr lang="en-US" sz="1200" baseline="-15000">
            <a:solidFill>
              <a:srgbClr val="FF0000"/>
            </a:solidFill>
            <a:latin typeface="Arial Narrow" panose="020B0606020202030204" pitchFamily="34" charset="0"/>
          </a:endParaRPr>
        </a:p>
      </cdr:txBody>
    </cdr:sp>
  </cdr:absSizeAnchor>
  <cdr:absSizeAnchor xmlns:cdr="http://schemas.openxmlformats.org/drawingml/2006/chartDrawing">
    <cdr:from>
      <cdr:x>0.10995</cdr:x>
      <cdr:y>0.25156</cdr:y>
    </cdr:from>
    <cdr:ext cx="859466" cy="176587"/>
    <cdr:sp macro="" textlink="">
      <cdr:nvSpPr>
        <cdr:cNvPr id="5" name="Trace3TextBox">
          <a:extLst xmlns:a="http://schemas.openxmlformats.org/drawingml/2006/main">
            <a:ext uri="{FF2B5EF4-FFF2-40B4-BE49-F238E27FC236}">
              <a16:creationId xmlns:a16="http://schemas.microsoft.com/office/drawing/2014/main" id="{16677119-BBFA-478F-9FFF-14A319571ED3}"/>
            </a:ext>
          </a:extLst>
        </cdr:cNvPr>
        <cdr:cNvSpPr txBox="1"/>
      </cdr:nvSpPr>
      <cdr:spPr>
        <a:xfrm xmlns:a="http://schemas.openxmlformats.org/drawingml/2006/main">
          <a:off x="603230" y="1533510"/>
          <a:ext cx="859466"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V</a:t>
          </a:r>
          <a:r>
            <a:rPr lang="en-US" sz="1200" baseline="-15000">
              <a:solidFill>
                <a:srgbClr val="0000FF"/>
              </a:solidFill>
              <a:latin typeface="Arial Narrow" panose="020B0606020202030204" pitchFamily="34" charset="0"/>
            </a:rPr>
            <a:t>LED_OFF</a:t>
          </a:r>
          <a:r>
            <a:rPr lang="en-US" sz="1200">
              <a:solidFill>
                <a:srgbClr val="0000FF"/>
              </a:solidFill>
              <a:latin typeface="Arial Narrow" panose="020B0606020202030204" pitchFamily="34" charset="0"/>
            </a:rPr>
            <a:t>=SBB2</a:t>
          </a:r>
          <a:endParaRPr lang="en-US" sz="1200" baseline="-15000">
            <a:solidFill>
              <a:srgbClr val="0000FF"/>
            </a:solidFill>
            <a:latin typeface="Arial Narrow" panose="020B0606020202030204" pitchFamily="34" charset="0"/>
          </a:endParaRPr>
        </a:p>
      </cdr:txBody>
    </cdr:sp>
  </cdr:absSizeAnchor>
</c:userShapes>
</file>

<file path=xl/drawings/drawing6.xml><?xml version="1.0" encoding="utf-8"?>
<xdr:wsDr xmlns:xdr="http://schemas.openxmlformats.org/drawingml/2006/spreadsheetDrawing" xmlns:a="http://schemas.openxmlformats.org/drawingml/2006/main">
  <xdr:twoCellAnchor editAs="absolute">
    <xdr:from>
      <xdr:col>14</xdr:col>
      <xdr:colOff>247650</xdr:colOff>
      <xdr:row>57</xdr:row>
      <xdr:rowOff>123824</xdr:rowOff>
    </xdr:from>
    <xdr:to>
      <xdr:col>27</xdr:col>
      <xdr:colOff>68199</xdr:colOff>
      <xdr:row>85</xdr:row>
      <xdr:rowOff>18169</xdr:rowOff>
    </xdr:to>
    <xdr:pic>
      <xdr:nvPicPr>
        <xdr:cNvPr id="2" name="Picture 1">
          <a:extLst>
            <a:ext uri="{FF2B5EF4-FFF2-40B4-BE49-F238E27FC236}">
              <a16:creationId xmlns:a16="http://schemas.microsoft.com/office/drawing/2014/main" id="{B3BE337D-2ACD-48CB-B09F-9A5EA5B12827}"/>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19050</xdr:colOff>
      <xdr:row>0</xdr:row>
      <xdr:rowOff>38100</xdr:rowOff>
    </xdr:from>
    <xdr:to>
      <xdr:col>7</xdr:col>
      <xdr:colOff>504825</xdr:colOff>
      <xdr:row>31</xdr:row>
      <xdr:rowOff>114300</xdr:rowOff>
    </xdr:to>
    <xdr:graphicFrame macro="">
      <xdr:nvGraphicFramePr>
        <xdr:cNvPr id="4" name="Chart 1">
          <a:extLst>
            <a:ext uri="{FF2B5EF4-FFF2-40B4-BE49-F238E27FC236}">
              <a16:creationId xmlns:a16="http://schemas.microsoft.com/office/drawing/2014/main" id="{0C41DC35-5DB3-45CA-90A2-5C4B5D6FB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absSizeAnchor xmlns:cdr="http://schemas.openxmlformats.org/drawingml/2006/chartDrawing">
    <cdr:from>
      <cdr:x>0.12963</cdr:x>
      <cdr:y>0.08125</cdr:y>
    </cdr:from>
    <cdr:ext cx="1248612" cy="176587"/>
    <cdr:sp macro="" textlink="">
      <cdr:nvSpPr>
        <cdr:cNvPr id="2" name="MainTextBox">
          <a:extLst xmlns:a="http://schemas.openxmlformats.org/drawingml/2006/main">
            <a:ext uri="{FF2B5EF4-FFF2-40B4-BE49-F238E27FC236}">
              <a16:creationId xmlns:a16="http://schemas.microsoft.com/office/drawing/2014/main" id="{C5A5E884-1CD6-457F-8832-0AE81D1A593D}"/>
            </a:ext>
          </a:extLst>
        </cdr:cNvPr>
        <cdr:cNvSpPr txBox="1"/>
      </cdr:nvSpPr>
      <cdr:spPr>
        <a:xfrm xmlns:a="http://schemas.openxmlformats.org/drawingml/2006/main">
          <a:off x="711200" y="495300"/>
          <a:ext cx="124861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Manual Measurments</a:t>
          </a:r>
        </a:p>
      </cdr:txBody>
    </cdr:sp>
  </cdr:absSizeAnchor>
  <cdr:absSizeAnchor xmlns:cdr="http://schemas.openxmlformats.org/drawingml/2006/chartDrawing">
    <cdr:from>
      <cdr:x>0.78356</cdr:x>
      <cdr:y>0.26198</cdr:y>
    </cdr:from>
    <cdr:ext cx="477182" cy="176587"/>
    <cdr:sp macro="" textlink="">
      <cdr:nvSpPr>
        <cdr:cNvPr id="3" name="Trace1TextBox">
          <a:extLst xmlns:a="http://schemas.openxmlformats.org/drawingml/2006/main">
            <a:ext uri="{FF2B5EF4-FFF2-40B4-BE49-F238E27FC236}">
              <a16:creationId xmlns:a16="http://schemas.microsoft.com/office/drawing/2014/main" id="{0367E227-7B35-4038-8910-50D37D46B607}"/>
            </a:ext>
          </a:extLst>
        </cdr:cNvPr>
        <cdr:cNvSpPr txBox="1"/>
      </cdr:nvSpPr>
      <cdr:spPr>
        <a:xfrm xmlns:a="http://schemas.openxmlformats.org/drawingml/2006/main">
          <a:off x="4298924" y="1597045"/>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0.78356</cdr:x>
      <cdr:y>0.30364</cdr:y>
    </cdr:from>
    <cdr:ext cx="831318" cy="176587"/>
    <cdr:sp macro="" textlink="">
      <cdr:nvSpPr>
        <cdr:cNvPr id="4" name="Trace2TextBox">
          <a:extLst xmlns:a="http://schemas.openxmlformats.org/drawingml/2006/main">
            <a:ext uri="{FF2B5EF4-FFF2-40B4-BE49-F238E27FC236}">
              <a16:creationId xmlns:a16="http://schemas.microsoft.com/office/drawing/2014/main" id="{C463229A-2FAC-460C-A111-67BB0FF7B1B1}"/>
            </a:ext>
          </a:extLst>
        </cdr:cNvPr>
        <cdr:cNvSpPr txBox="1"/>
      </cdr:nvSpPr>
      <cdr:spPr>
        <a:xfrm xmlns:a="http://schemas.openxmlformats.org/drawingml/2006/main">
          <a:off x="4298924" y="1851005"/>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0.77429</cdr:x>
      <cdr:y>0.34531</cdr:y>
    </cdr:from>
    <cdr:ext cx="901529" cy="176587"/>
    <cdr:sp macro="" textlink="">
      <cdr:nvSpPr>
        <cdr:cNvPr id="5" name="Trace3TextBox">
          <a:extLst xmlns:a="http://schemas.openxmlformats.org/drawingml/2006/main">
            <a:ext uri="{FF2B5EF4-FFF2-40B4-BE49-F238E27FC236}">
              <a16:creationId xmlns:a16="http://schemas.microsoft.com/office/drawing/2014/main" id="{5200B504-F447-4776-A653-BC5E22E9B62E}"/>
            </a:ext>
          </a:extLst>
        </cdr:cNvPr>
        <cdr:cNvSpPr txBox="1"/>
      </cdr:nvSpPr>
      <cdr:spPr>
        <a:xfrm xmlns:a="http://schemas.openxmlformats.org/drawingml/2006/main">
          <a:off x="4248048" y="2105025"/>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0.77429</cdr:x>
      <cdr:y>0.38698</cdr:y>
    </cdr:from>
    <cdr:ext cx="901529" cy="176587"/>
    <cdr:sp macro="" textlink="">
      <cdr:nvSpPr>
        <cdr:cNvPr id="6" name="Trace4TextBox">
          <a:extLst xmlns:a="http://schemas.openxmlformats.org/drawingml/2006/main">
            <a:ext uri="{FF2B5EF4-FFF2-40B4-BE49-F238E27FC236}">
              <a16:creationId xmlns:a16="http://schemas.microsoft.com/office/drawing/2014/main" id="{9933250C-5C3A-4287-8206-B169948548DD}"/>
            </a:ext>
          </a:extLst>
        </cdr:cNvPr>
        <cdr:cNvSpPr txBox="1"/>
      </cdr:nvSpPr>
      <cdr:spPr>
        <a:xfrm xmlns:a="http://schemas.openxmlformats.org/drawingml/2006/main">
          <a:off x="4248048" y="2359045"/>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userShapes>
</file>

<file path=xl/drawings/drawing8.xml><?xml version="1.0" encoding="utf-8"?>
<xdr:wsDr xmlns:xdr="http://schemas.openxmlformats.org/drawingml/2006/spreadsheetDrawing" xmlns:a="http://schemas.openxmlformats.org/drawingml/2006/main">
  <xdr:twoCellAnchor editAs="absolute">
    <xdr:from>
      <xdr:col>14</xdr:col>
      <xdr:colOff>247650</xdr:colOff>
      <xdr:row>57</xdr:row>
      <xdr:rowOff>114299</xdr:rowOff>
    </xdr:from>
    <xdr:to>
      <xdr:col>27</xdr:col>
      <xdr:colOff>87249</xdr:colOff>
      <xdr:row>85</xdr:row>
      <xdr:rowOff>8644</xdr:rowOff>
    </xdr:to>
    <xdr:pic>
      <xdr:nvPicPr>
        <xdr:cNvPr id="2" name="Picture 1">
          <a:extLst>
            <a:ext uri="{FF2B5EF4-FFF2-40B4-BE49-F238E27FC236}">
              <a16:creationId xmlns:a16="http://schemas.microsoft.com/office/drawing/2014/main" id="{852BB758-577A-4957-BBC8-AB1F43047A13}"/>
            </a:ext>
          </a:extLst>
        </xdr:cNvPr>
        <xdr:cNvPicPr>
          <a:picLocks noChangeAspect="1"/>
        </xdr:cNvPicPr>
      </xdr:nvPicPr>
      <xdr:blipFill>
        <a:blip xmlns:r="http://schemas.openxmlformats.org/officeDocument/2006/relationships" r:embed="rId1"/>
        <a:stretch>
          <a:fillRect/>
        </a:stretch>
      </xdr:blipFill>
      <xdr:spPr>
        <a:xfrm>
          <a:off x="9515475" y="11487149"/>
          <a:ext cx="7859649" cy="5228345"/>
        </a:xfrm>
        <a:prstGeom prst="rect">
          <a:avLst/>
        </a:prstGeom>
      </xdr:spPr>
    </xdr:pic>
    <xdr:clientData/>
  </xdr:twoCellAnchor>
  <xdr:twoCellAnchor editAs="absolute">
    <xdr:from>
      <xdr:col>0</xdr:col>
      <xdr:colOff>0</xdr:colOff>
      <xdr:row>0</xdr:row>
      <xdr:rowOff>0</xdr:rowOff>
    </xdr:from>
    <xdr:to>
      <xdr:col>7</xdr:col>
      <xdr:colOff>485775</xdr:colOff>
      <xdr:row>31</xdr:row>
      <xdr:rowOff>66675</xdr:rowOff>
    </xdr:to>
    <xdr:graphicFrame macro="">
      <xdr:nvGraphicFramePr>
        <xdr:cNvPr id="3" name="Chart 1">
          <a:extLst>
            <a:ext uri="{FF2B5EF4-FFF2-40B4-BE49-F238E27FC236}">
              <a16:creationId xmlns:a16="http://schemas.microsoft.com/office/drawing/2014/main" id="{82448693-4599-4967-9D74-C2739730C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absSizeAnchor xmlns:cdr="http://schemas.openxmlformats.org/drawingml/2006/chartDrawing">
    <cdr:from>
      <cdr:x>0.12963</cdr:x>
      <cdr:y>0.08125</cdr:y>
    </cdr:from>
    <cdr:ext cx="1410066" cy="176587"/>
    <cdr:sp macro="" textlink="">
      <cdr:nvSpPr>
        <cdr:cNvPr id="2" name="MainTextBox">
          <a:extLst xmlns:a="http://schemas.openxmlformats.org/drawingml/2006/main">
            <a:ext uri="{FF2B5EF4-FFF2-40B4-BE49-F238E27FC236}">
              <a16:creationId xmlns:a16="http://schemas.microsoft.com/office/drawing/2014/main" id="{C5A5E884-1CD6-457F-8832-0AE81D1A593D}"/>
            </a:ext>
          </a:extLst>
        </cdr:cNvPr>
        <cdr:cNvSpPr txBox="1"/>
      </cdr:nvSpPr>
      <cdr:spPr>
        <a:xfrm xmlns:a="http://schemas.openxmlformats.org/drawingml/2006/main">
          <a:off x="711200" y="495300"/>
          <a:ext cx="1410066"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l"/>
          <a:r>
            <a:rPr lang="en-US" sz="1200">
              <a:latin typeface="Arial Narrow" panose="020B0606020202030204" pitchFamily="34" charset="0"/>
            </a:rPr>
            <a:t>Automated Measurments</a:t>
          </a:r>
        </a:p>
      </cdr:txBody>
    </cdr:sp>
  </cdr:absSizeAnchor>
  <cdr:absSizeAnchor xmlns:cdr="http://schemas.openxmlformats.org/drawingml/2006/chartDrawing">
    <cdr:from>
      <cdr:x>0.78356</cdr:x>
      <cdr:y>0.26198</cdr:y>
    </cdr:from>
    <cdr:ext cx="477182" cy="176587"/>
    <cdr:sp macro="" textlink="">
      <cdr:nvSpPr>
        <cdr:cNvPr id="3" name="Trace1TextBox">
          <a:extLst xmlns:a="http://schemas.openxmlformats.org/drawingml/2006/main">
            <a:ext uri="{FF2B5EF4-FFF2-40B4-BE49-F238E27FC236}">
              <a16:creationId xmlns:a16="http://schemas.microsoft.com/office/drawing/2014/main" id="{0367E227-7B35-4038-8910-50D37D46B607}"/>
            </a:ext>
          </a:extLst>
        </cdr:cNvPr>
        <cdr:cNvSpPr txBox="1"/>
      </cdr:nvSpPr>
      <cdr:spPr>
        <a:xfrm xmlns:a="http://schemas.openxmlformats.org/drawingml/2006/main">
          <a:off x="4298924" y="1597045"/>
          <a:ext cx="477182"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latin typeface="Arial Narrow" panose="020B0606020202030204" pitchFamily="34" charset="0"/>
            </a:rPr>
            <a:t>No Load</a:t>
          </a:r>
        </a:p>
      </cdr:txBody>
    </cdr:sp>
  </cdr:absSizeAnchor>
  <cdr:absSizeAnchor xmlns:cdr="http://schemas.openxmlformats.org/drawingml/2006/chartDrawing">
    <cdr:from>
      <cdr:x>0.78356</cdr:x>
      <cdr:y>0.30364</cdr:y>
    </cdr:from>
    <cdr:ext cx="831318" cy="176587"/>
    <cdr:sp macro="" textlink="">
      <cdr:nvSpPr>
        <cdr:cNvPr id="4" name="Trace2TextBox">
          <a:extLst xmlns:a="http://schemas.openxmlformats.org/drawingml/2006/main">
            <a:ext uri="{FF2B5EF4-FFF2-40B4-BE49-F238E27FC236}">
              <a16:creationId xmlns:a16="http://schemas.microsoft.com/office/drawing/2014/main" id="{C463229A-2FAC-460C-A111-67BB0FF7B1B1}"/>
            </a:ext>
          </a:extLst>
        </cdr:cNvPr>
        <cdr:cNvSpPr txBox="1"/>
      </cdr:nvSpPr>
      <cdr:spPr>
        <a:xfrm xmlns:a="http://schemas.openxmlformats.org/drawingml/2006/main">
          <a:off x="4298924" y="1850989"/>
          <a:ext cx="831318"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0000"/>
              </a:solidFill>
              <a:latin typeface="Arial Narrow" panose="020B0606020202030204" pitchFamily="34" charset="0"/>
            </a:rPr>
            <a:t>I</a:t>
          </a:r>
          <a:r>
            <a:rPr lang="en-US" sz="1200" baseline="-15000">
              <a:solidFill>
                <a:srgbClr val="FF0000"/>
              </a:solidFill>
              <a:latin typeface="Arial Narrow" panose="020B0606020202030204" pitchFamily="34" charset="0"/>
            </a:rPr>
            <a:t>OUT_25%</a:t>
          </a:r>
          <a:r>
            <a:rPr lang="en-US" sz="1200">
              <a:solidFill>
                <a:srgbClr val="FF0000"/>
              </a:solidFill>
              <a:latin typeface="Arial Narrow" panose="020B0606020202030204" pitchFamily="34" charset="0"/>
            </a:rPr>
            <a:t>=58mA</a:t>
          </a:r>
        </a:p>
      </cdr:txBody>
    </cdr:sp>
  </cdr:absSizeAnchor>
  <cdr:absSizeAnchor xmlns:cdr="http://schemas.openxmlformats.org/drawingml/2006/chartDrawing">
    <cdr:from>
      <cdr:x>0.77429</cdr:x>
      <cdr:y>0.34531</cdr:y>
    </cdr:from>
    <cdr:ext cx="901529" cy="176587"/>
    <cdr:sp macro="" textlink="">
      <cdr:nvSpPr>
        <cdr:cNvPr id="5" name="Trace3TextBox">
          <a:extLst xmlns:a="http://schemas.openxmlformats.org/drawingml/2006/main">
            <a:ext uri="{FF2B5EF4-FFF2-40B4-BE49-F238E27FC236}">
              <a16:creationId xmlns:a16="http://schemas.microsoft.com/office/drawing/2014/main" id="{5200B504-F447-4776-A653-BC5E22E9B62E}"/>
            </a:ext>
          </a:extLst>
        </cdr:cNvPr>
        <cdr:cNvSpPr txBox="1"/>
      </cdr:nvSpPr>
      <cdr:spPr>
        <a:xfrm xmlns:a="http://schemas.openxmlformats.org/drawingml/2006/main">
          <a:off x="4248048" y="210501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00FF"/>
              </a:solidFill>
              <a:latin typeface="Arial Narrow" panose="020B0606020202030204" pitchFamily="34" charset="0"/>
            </a:rPr>
            <a:t>I</a:t>
          </a:r>
          <a:r>
            <a:rPr lang="en-US" sz="1200" baseline="-15000">
              <a:solidFill>
                <a:srgbClr val="0000FF"/>
              </a:solidFill>
              <a:latin typeface="Arial Narrow" panose="020B0606020202030204" pitchFamily="34" charset="0"/>
            </a:rPr>
            <a:t>OUT_50%</a:t>
          </a:r>
          <a:r>
            <a:rPr lang="en-US" sz="1200">
              <a:solidFill>
                <a:srgbClr val="0000FF"/>
              </a:solidFill>
              <a:latin typeface="Arial Narrow" panose="020B0606020202030204" pitchFamily="34" charset="0"/>
            </a:rPr>
            <a:t>=116mA</a:t>
          </a:r>
        </a:p>
      </cdr:txBody>
    </cdr:sp>
  </cdr:absSizeAnchor>
  <cdr:absSizeAnchor xmlns:cdr="http://schemas.openxmlformats.org/drawingml/2006/chartDrawing">
    <cdr:from>
      <cdr:x>0.77429</cdr:x>
      <cdr:y>0.38698</cdr:y>
    </cdr:from>
    <cdr:ext cx="901529" cy="176587"/>
    <cdr:sp macro="" textlink="">
      <cdr:nvSpPr>
        <cdr:cNvPr id="6" name="Trace4TextBox">
          <a:extLst xmlns:a="http://schemas.openxmlformats.org/drawingml/2006/main">
            <a:ext uri="{FF2B5EF4-FFF2-40B4-BE49-F238E27FC236}">
              <a16:creationId xmlns:a16="http://schemas.microsoft.com/office/drawing/2014/main" id="{9933250C-5C3A-4287-8206-B169948548DD}"/>
            </a:ext>
          </a:extLst>
        </cdr:cNvPr>
        <cdr:cNvSpPr txBox="1"/>
      </cdr:nvSpPr>
      <cdr:spPr>
        <a:xfrm xmlns:a="http://schemas.openxmlformats.org/drawingml/2006/main">
          <a:off x="4248048" y="2359030"/>
          <a:ext cx="901529"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00FF00"/>
              </a:solidFill>
              <a:latin typeface="Arial Narrow" panose="020B0606020202030204" pitchFamily="34" charset="0"/>
            </a:rPr>
            <a:t>I</a:t>
          </a:r>
          <a:r>
            <a:rPr lang="en-US" sz="1200" baseline="-15000">
              <a:solidFill>
                <a:srgbClr val="00FF00"/>
              </a:solidFill>
              <a:latin typeface="Arial Narrow" panose="020B0606020202030204" pitchFamily="34" charset="0"/>
            </a:rPr>
            <a:t>OUT_75%</a:t>
          </a:r>
          <a:r>
            <a:rPr lang="en-US" sz="1200">
              <a:solidFill>
                <a:srgbClr val="00FF00"/>
              </a:solidFill>
              <a:latin typeface="Arial Narrow" panose="020B0606020202030204" pitchFamily="34" charset="0"/>
            </a:rPr>
            <a:t>=174mA</a:t>
          </a:r>
        </a:p>
      </cdr:txBody>
    </cdr:sp>
  </cdr:absSizeAnchor>
  <cdr:absSizeAnchor xmlns:cdr="http://schemas.openxmlformats.org/drawingml/2006/chartDrawing">
    <cdr:from>
      <cdr:x>0.76149</cdr:x>
      <cdr:y>0.42864</cdr:y>
    </cdr:from>
    <cdr:ext cx="948337" cy="176587"/>
    <cdr:sp macro="" textlink="">
      <cdr:nvSpPr>
        <cdr:cNvPr id="7" name="Trace5TextBox">
          <a:extLst xmlns:a="http://schemas.openxmlformats.org/drawingml/2006/main">
            <a:ext uri="{FF2B5EF4-FFF2-40B4-BE49-F238E27FC236}">
              <a16:creationId xmlns:a16="http://schemas.microsoft.com/office/drawing/2014/main" id="{6C8F2B37-3FA7-4A02-887E-683F726294D2}"/>
            </a:ext>
          </a:extLst>
        </cdr:cNvPr>
        <cdr:cNvSpPr txBox="1"/>
      </cdr:nvSpPr>
      <cdr:spPr>
        <a:xfrm xmlns:a="http://schemas.openxmlformats.org/drawingml/2006/main">
          <a:off x="4177837" y="2612989"/>
          <a:ext cx="948337" cy="1765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US" sz="1200">
              <a:solidFill>
                <a:srgbClr val="FF9900"/>
              </a:solidFill>
              <a:latin typeface="Arial Narrow" panose="020B0606020202030204" pitchFamily="34" charset="0"/>
            </a:rPr>
            <a:t>I</a:t>
          </a:r>
          <a:r>
            <a:rPr lang="en-US" sz="1200" baseline="-15000">
              <a:solidFill>
                <a:srgbClr val="FF9900"/>
              </a:solidFill>
              <a:latin typeface="Arial Narrow" panose="020B0606020202030204" pitchFamily="34" charset="0"/>
            </a:rPr>
            <a:t>OUT_100%</a:t>
          </a:r>
          <a:r>
            <a:rPr lang="en-US" sz="1200">
              <a:solidFill>
                <a:srgbClr val="FF9900"/>
              </a:solidFill>
              <a:latin typeface="Arial Narrow" panose="020B0606020202030204" pitchFamily="34" charset="0"/>
            </a:rPr>
            <a:t>=232mA</a:t>
          </a:r>
        </a:p>
      </cdr:txBody>
    </cdr:sp>
  </cdr:absSizeAnchor>
</c:userShapes>
</file>

<file path=xl/persons/person.xml><?xml version="1.0" encoding="utf-8"?>
<personList xmlns="http://schemas.microsoft.com/office/spreadsheetml/2018/threadedcomments" xmlns:x="http://schemas.openxmlformats.org/spreadsheetml/2006/main">
  <person displayName="Felipe Neira" id="{7E92C666-D5B6-4B4D-AE6A-7A08977D48EA}" userId="S::Felipe.Neira@maximintegrated.com::16b38a27-f4b6-4cc8-a979-a637bdc2e81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44" dT="2021-01-23T00:51:32.79" personId="{7E92C666-D5B6-4B4D-AE6A-7A08977D48EA}" id="{44C8109C-8816-4FC5-8125-5A2C4D380217}">
    <text>Possible mode change and duty cycle related.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5.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6.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7.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9.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8.xml"/><Relationship Id="rId1" Type="http://schemas.openxmlformats.org/officeDocument/2006/relationships/printerSettings" Target="../printerSettings/printerSettings10.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0.xml"/><Relationship Id="rId1" Type="http://schemas.openxmlformats.org/officeDocument/2006/relationships/printerSettings" Target="../printerSettings/printerSettings11.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2.xml"/><Relationship Id="rId1" Type="http://schemas.openxmlformats.org/officeDocument/2006/relationships/printerSettings" Target="../printerSettings/printerSettings12.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4.xml"/><Relationship Id="rId1" Type="http://schemas.openxmlformats.org/officeDocument/2006/relationships/printerSettings" Target="../printerSettings/printerSettings13.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6.xml"/><Relationship Id="rId1" Type="http://schemas.openxmlformats.org/officeDocument/2006/relationships/printerSettings" Target="../printerSettings/printerSettings14.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8.xml"/><Relationship Id="rId1" Type="http://schemas.openxmlformats.org/officeDocument/2006/relationships/printerSettings" Target="../printerSettings/printerSettings15.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0.xml"/><Relationship Id="rId1" Type="http://schemas.openxmlformats.org/officeDocument/2006/relationships/printerSettings" Target="../printerSettings/printerSettings16.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775-9DA9-415E-90F0-750B0DEBA518}">
  <dimension ref="A1"/>
  <sheetViews>
    <sheetView workbookViewId="0">
      <selection activeCell="L8" sqref="L8"/>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A441A-23C5-4477-8BFD-A41C2AAE5624}">
  <sheetPr codeName="Sheet9">
    <tabColor theme="9" tint="-0.499984740745262"/>
  </sheetPr>
  <dimension ref="A1:AA1000"/>
  <sheetViews>
    <sheetView zoomScaleNormal="100" workbookViewId="0">
      <selection activeCell="L25" sqref="L25"/>
    </sheetView>
  </sheetViews>
  <sheetFormatPr defaultRowHeight="14.5" x14ac:dyDescent="0.35"/>
  <cols>
    <col min="5" max="5" width="10.26953125" customWidth="1"/>
    <col min="22" max="22" width="10.54296875" bestFit="1" customWidth="1"/>
  </cols>
  <sheetData>
    <row r="1" spans="1:27" ht="15.5" x14ac:dyDescent="0.35">
      <c r="E1" s="22"/>
    </row>
    <row r="2" spans="1:27" ht="18" customHeight="1" x14ac:dyDescent="0.5">
      <c r="E2" s="98"/>
      <c r="F2" s="98"/>
      <c r="G2" s="98"/>
      <c r="H2" s="98"/>
      <c r="I2" s="98"/>
      <c r="J2" s="98"/>
      <c r="K2" s="98"/>
      <c r="L2" s="48" t="s">
        <v>58</v>
      </c>
      <c r="P2" s="90"/>
    </row>
    <row r="3" spans="1:27" x14ac:dyDescent="0.35">
      <c r="E3" s="90"/>
      <c r="F3" s="90"/>
      <c r="G3" s="90"/>
      <c r="H3" s="90"/>
      <c r="I3" s="90"/>
      <c r="J3" s="90"/>
      <c r="K3" s="90"/>
      <c r="P3" s="90"/>
    </row>
    <row r="4" spans="1:27" x14ac:dyDescent="0.35">
      <c r="E4" s="90"/>
      <c r="F4" s="90"/>
      <c r="G4" s="90"/>
      <c r="H4" s="90"/>
      <c r="I4" s="90"/>
      <c r="J4" s="90"/>
      <c r="K4" s="90"/>
    </row>
    <row r="5" spans="1:27" x14ac:dyDescent="0.35">
      <c r="A5">
        <v>2</v>
      </c>
      <c r="E5" s="90"/>
      <c r="F5" s="90"/>
      <c r="G5" s="90"/>
      <c r="H5" s="90"/>
      <c r="I5" s="90"/>
      <c r="J5" s="90"/>
      <c r="K5" s="90"/>
    </row>
    <row r="6" spans="1:27" x14ac:dyDescent="0.35">
      <c r="E6" s="90"/>
      <c r="F6" s="90"/>
      <c r="G6" s="90"/>
      <c r="H6" s="90"/>
      <c r="I6" s="90"/>
      <c r="J6" s="90"/>
      <c r="K6" s="90"/>
    </row>
    <row r="7" spans="1:27" ht="15" thickBot="1" x14ac:dyDescent="0.4">
      <c r="E7" s="90"/>
      <c r="F7" s="90"/>
      <c r="G7" s="90"/>
      <c r="H7" s="90"/>
      <c r="I7" s="90"/>
      <c r="J7" s="90"/>
      <c r="K7" s="90"/>
    </row>
    <row r="8" spans="1:27" ht="15.75" customHeight="1" thickBot="1" x14ac:dyDescent="0.4">
      <c r="E8" s="90"/>
      <c r="F8" s="90"/>
      <c r="G8" s="90"/>
      <c r="H8" s="90"/>
      <c r="I8" s="90"/>
      <c r="J8" s="90"/>
      <c r="K8" s="90"/>
      <c r="L8" s="36" t="s">
        <v>62</v>
      </c>
      <c r="M8" s="95" t="s">
        <v>63</v>
      </c>
      <c r="N8" s="96"/>
      <c r="O8" s="96"/>
      <c r="P8" s="96"/>
      <c r="Q8" s="96"/>
      <c r="R8" s="96"/>
      <c r="S8" s="96"/>
      <c r="T8" s="96"/>
      <c r="U8" s="96"/>
      <c r="V8" s="96"/>
      <c r="W8" s="96"/>
      <c r="X8" s="96"/>
      <c r="Y8" s="96"/>
      <c r="Z8" s="96"/>
      <c r="AA8" s="97"/>
    </row>
    <row r="9" spans="1:27" ht="34.5" thickBot="1" x14ac:dyDescent="0.4">
      <c r="E9" s="90"/>
      <c r="F9" s="90"/>
      <c r="G9" s="90"/>
      <c r="H9" s="90"/>
      <c r="I9" s="90"/>
      <c r="J9" s="90"/>
      <c r="K9" s="90"/>
      <c r="L9" s="37" t="s">
        <v>64</v>
      </c>
      <c r="M9" s="37" t="s">
        <v>65</v>
      </c>
      <c r="N9" s="37" t="s">
        <v>66</v>
      </c>
      <c r="O9" s="57" t="s">
        <v>67</v>
      </c>
      <c r="P9" s="37" t="s">
        <v>65</v>
      </c>
      <c r="Q9" s="37" t="s">
        <v>68</v>
      </c>
      <c r="R9" s="37" t="s">
        <v>67</v>
      </c>
      <c r="S9" s="37" t="s">
        <v>65</v>
      </c>
      <c r="T9" s="37" t="s">
        <v>69</v>
      </c>
      <c r="U9" s="37" t="s">
        <v>67</v>
      </c>
      <c r="V9" s="37" t="s">
        <v>65</v>
      </c>
      <c r="W9" s="37" t="s">
        <v>70</v>
      </c>
      <c r="X9" s="37" t="s">
        <v>67</v>
      </c>
      <c r="Y9" s="37" t="s">
        <v>65</v>
      </c>
      <c r="Z9" s="37" t="s">
        <v>71</v>
      </c>
      <c r="AA9" s="37" t="s">
        <v>67</v>
      </c>
    </row>
    <row r="10" spans="1:27" x14ac:dyDescent="0.35">
      <c r="A10">
        <v>50</v>
      </c>
      <c r="E10" s="90"/>
      <c r="F10" s="90"/>
      <c r="G10" s="90"/>
      <c r="H10" s="90"/>
      <c r="I10" s="90"/>
      <c r="J10" s="90"/>
      <c r="K10" s="90"/>
      <c r="L10" s="90">
        <v>2.9</v>
      </c>
      <c r="M10">
        <v>39.069000000000003</v>
      </c>
      <c r="N10">
        <v>1.8115000000000001</v>
      </c>
      <c r="O10" s="58">
        <v>92.733369167370554</v>
      </c>
      <c r="P10">
        <v>78.34</v>
      </c>
      <c r="Q10">
        <v>1.8122</v>
      </c>
      <c r="R10">
        <v>92.529997447025778</v>
      </c>
      <c r="S10">
        <v>117.53</v>
      </c>
      <c r="T10">
        <v>1.8072999999999999</v>
      </c>
      <c r="U10">
        <v>92.264102782268353</v>
      </c>
      <c r="V10">
        <v>148.87</v>
      </c>
      <c r="W10">
        <v>1.6467000000000001</v>
      </c>
      <c r="X10">
        <v>88.490629408208505</v>
      </c>
      <c r="AA10">
        <v>0</v>
      </c>
    </row>
    <row r="11" spans="1:27" x14ac:dyDescent="0.35">
      <c r="A11">
        <v>1000</v>
      </c>
      <c r="E11" s="90"/>
      <c r="F11" s="90"/>
      <c r="G11" s="90"/>
      <c r="H11" s="90"/>
      <c r="I11" s="90"/>
      <c r="J11" s="90"/>
      <c r="K11" s="90"/>
      <c r="L11">
        <v>3.8</v>
      </c>
      <c r="M11">
        <v>30.227</v>
      </c>
      <c r="N11">
        <v>1.81</v>
      </c>
      <c r="O11">
        <v>91.396155058304444</v>
      </c>
      <c r="P11">
        <v>60.46</v>
      </c>
      <c r="Q11">
        <v>1.8110999999999999</v>
      </c>
      <c r="R11">
        <v>91.442624092483939</v>
      </c>
      <c r="S11">
        <v>90.82</v>
      </c>
      <c r="T11">
        <v>1.8083</v>
      </c>
      <c r="U11">
        <v>91.170562941156021</v>
      </c>
      <c r="V11">
        <v>121.42</v>
      </c>
      <c r="W11">
        <v>1.8105</v>
      </c>
      <c r="X11">
        <v>91.035899747722141</v>
      </c>
      <c r="AA11">
        <v>0</v>
      </c>
    </row>
    <row r="12" spans="1:27" x14ac:dyDescent="0.35">
      <c r="A12">
        <v>75</v>
      </c>
      <c r="E12" s="90"/>
      <c r="F12" s="90"/>
      <c r="G12" s="90"/>
      <c r="H12" s="90"/>
      <c r="I12" s="90"/>
      <c r="J12" s="90"/>
      <c r="K12" s="90"/>
      <c r="L12">
        <v>4.2</v>
      </c>
      <c r="M12">
        <v>27.594999999999999</v>
      </c>
      <c r="N12">
        <v>1.81</v>
      </c>
      <c r="O12">
        <v>90.578866081674562</v>
      </c>
      <c r="P12">
        <v>55.18</v>
      </c>
      <c r="Q12">
        <v>1.8109</v>
      </c>
      <c r="R12">
        <v>90.640328621481217</v>
      </c>
      <c r="S12">
        <v>82.99</v>
      </c>
      <c r="T12">
        <v>1.8088</v>
      </c>
      <c r="U12">
        <v>90.295216291119416</v>
      </c>
      <c r="V12">
        <v>110.61</v>
      </c>
      <c r="W12">
        <v>1.8122</v>
      </c>
      <c r="X12">
        <v>90.500385309172941</v>
      </c>
      <c r="AA12">
        <v>0</v>
      </c>
    </row>
    <row r="13" spans="1:27" x14ac:dyDescent="0.35">
      <c r="A13">
        <v>100</v>
      </c>
      <c r="E13" s="90"/>
      <c r="F13" s="90"/>
      <c r="G13" s="90"/>
      <c r="H13" s="90"/>
      <c r="I13" s="90"/>
      <c r="J13" s="90"/>
      <c r="K13" s="90"/>
      <c r="L13">
        <v>5.6</v>
      </c>
      <c r="M13">
        <v>21.4</v>
      </c>
      <c r="N13">
        <v>1.8119000000000001</v>
      </c>
      <c r="O13">
        <v>87.692089452603483</v>
      </c>
      <c r="P13">
        <v>43.027999999999999</v>
      </c>
      <c r="Q13">
        <v>1.8115000000000001</v>
      </c>
      <c r="R13">
        <v>87.208163455025968</v>
      </c>
      <c r="S13">
        <v>64</v>
      </c>
      <c r="T13">
        <v>1.8106</v>
      </c>
      <c r="U13">
        <v>87.903013392857147</v>
      </c>
      <c r="V13">
        <v>84.81</v>
      </c>
      <c r="W13">
        <v>1.8151999999999999</v>
      </c>
      <c r="X13">
        <v>88.670136607879797</v>
      </c>
      <c r="Y13">
        <v>73.3</v>
      </c>
      <c r="Z13">
        <v>1.2021999999999999</v>
      </c>
      <c r="AA13">
        <v>84.934223348275182</v>
      </c>
    </row>
    <row r="14" spans="1:27" x14ac:dyDescent="0.35">
      <c r="E14" s="90"/>
      <c r="F14" s="90"/>
      <c r="G14" s="90"/>
      <c r="H14" s="90"/>
      <c r="I14" s="90"/>
      <c r="J14" s="90"/>
      <c r="K14" s="90"/>
    </row>
    <row r="15" spans="1:27" x14ac:dyDescent="0.35">
      <c r="E15" s="90"/>
      <c r="F15" s="90"/>
      <c r="G15" s="90"/>
      <c r="H15" s="90"/>
      <c r="I15" s="90"/>
      <c r="J15" s="90"/>
      <c r="K15" s="90"/>
    </row>
    <row r="16" spans="1:27" ht="15" thickBot="1" x14ac:dyDescent="0.4">
      <c r="E16" s="90"/>
      <c r="F16" s="90"/>
      <c r="G16" s="90"/>
      <c r="H16" s="90"/>
      <c r="I16" s="90"/>
      <c r="J16" s="90"/>
    </row>
    <row r="17" spans="1:23" x14ac:dyDescent="0.35">
      <c r="E17" s="90"/>
      <c r="F17" s="90"/>
      <c r="G17" s="90"/>
      <c r="H17" s="90"/>
      <c r="I17" s="90"/>
      <c r="J17" s="90"/>
      <c r="S17" s="61"/>
      <c r="T17" s="42"/>
      <c r="U17" s="42" t="s">
        <v>36</v>
      </c>
      <c r="V17" s="42" t="s">
        <v>37</v>
      </c>
      <c r="W17" s="65"/>
    </row>
    <row r="18" spans="1:23" x14ac:dyDescent="0.35">
      <c r="E18" s="90"/>
      <c r="F18" s="90"/>
      <c r="G18" s="90"/>
      <c r="H18" s="90"/>
      <c r="I18" s="90"/>
      <c r="J18" s="90"/>
      <c r="S18" s="62"/>
      <c r="T18" s="34" t="s">
        <v>38</v>
      </c>
      <c r="U18" s="34">
        <v>232</v>
      </c>
      <c r="V18" s="34">
        <f>1.8/U18</f>
        <v>7.7586206896551723E-3</v>
      </c>
      <c r="W18" s="66"/>
    </row>
    <row r="19" spans="1:23" x14ac:dyDescent="0.35">
      <c r="E19" s="90"/>
      <c r="F19" s="90"/>
      <c r="G19" s="90"/>
      <c r="H19" s="90"/>
      <c r="I19" s="90"/>
      <c r="J19" s="90"/>
      <c r="S19" s="62"/>
      <c r="T19" s="34" t="s">
        <v>39</v>
      </c>
      <c r="U19" s="34">
        <f>U18*0.75</f>
        <v>174</v>
      </c>
      <c r="V19" s="34">
        <f t="shared" ref="V19:V21" si="0">1.8/U19</f>
        <v>1.0344827586206896E-2</v>
      </c>
      <c r="W19" s="66"/>
    </row>
    <row r="20" spans="1:23" x14ac:dyDescent="0.35">
      <c r="E20" s="90"/>
      <c r="F20" s="90"/>
      <c r="G20" s="90"/>
      <c r="H20" s="90"/>
      <c r="I20" s="90"/>
      <c r="J20" s="90"/>
      <c r="K20" s="90"/>
      <c r="S20" s="62"/>
      <c r="T20" s="34" t="s">
        <v>40</v>
      </c>
      <c r="U20" s="34">
        <f>U18*0.5</f>
        <v>116</v>
      </c>
      <c r="V20" s="34">
        <f t="shared" si="0"/>
        <v>1.5517241379310345E-2</v>
      </c>
      <c r="W20" s="66"/>
    </row>
    <row r="21" spans="1:23" x14ac:dyDescent="0.35">
      <c r="E21" s="90"/>
      <c r="F21" s="90"/>
      <c r="G21" s="90"/>
      <c r="H21" s="90"/>
      <c r="I21" s="90"/>
      <c r="J21" s="90"/>
      <c r="K21" s="90"/>
      <c r="S21" s="62"/>
      <c r="T21" s="34" t="s">
        <v>41</v>
      </c>
      <c r="U21" s="34">
        <f>U18*0.25</f>
        <v>58</v>
      </c>
      <c r="V21" s="34">
        <f t="shared" si="0"/>
        <v>3.1034482758620689E-2</v>
      </c>
      <c r="W21" s="66"/>
    </row>
    <row r="22" spans="1:23" x14ac:dyDescent="0.35">
      <c r="E22" s="90"/>
      <c r="F22" s="90"/>
      <c r="G22" s="90"/>
      <c r="H22" s="90"/>
      <c r="I22" s="90"/>
      <c r="J22" s="90"/>
      <c r="K22" s="90"/>
      <c r="S22" s="62"/>
      <c r="T22" s="34" t="s">
        <v>42</v>
      </c>
      <c r="U22" s="34">
        <f>U21*0</f>
        <v>0</v>
      </c>
      <c r="V22" s="34">
        <v>0</v>
      </c>
      <c r="W22" s="66"/>
    </row>
    <row r="23" spans="1:23" x14ac:dyDescent="0.35">
      <c r="E23" s="90"/>
      <c r="F23" s="90"/>
      <c r="G23" s="90"/>
      <c r="H23" s="90"/>
      <c r="I23" s="90"/>
      <c r="J23" s="90"/>
      <c r="K23" s="90"/>
      <c r="S23" s="62"/>
      <c r="T23" s="34" t="s">
        <v>43</v>
      </c>
      <c r="U23" s="34">
        <f>U18*1.25</f>
        <v>290</v>
      </c>
      <c r="V23" s="34">
        <f>1.8/U23</f>
        <v>6.2068965517241377E-3</v>
      </c>
      <c r="W23" s="66"/>
    </row>
    <row r="24" spans="1:23" x14ac:dyDescent="0.35">
      <c r="E24" s="90"/>
      <c r="F24" s="90"/>
      <c r="G24" s="90"/>
      <c r="H24" s="90"/>
      <c r="I24" s="90"/>
      <c r="J24" s="90"/>
      <c r="K24" s="90"/>
      <c r="S24" s="62"/>
      <c r="T24" s="34"/>
      <c r="U24" s="34"/>
      <c r="V24" s="34"/>
      <c r="W24" s="63"/>
    </row>
    <row r="25" spans="1:23" x14ac:dyDescent="0.35">
      <c r="E25" s="90"/>
      <c r="F25" s="90"/>
      <c r="G25" s="90"/>
      <c r="H25" s="90"/>
      <c r="I25" s="90"/>
      <c r="J25" s="90"/>
      <c r="K25" s="90"/>
      <c r="S25" s="62"/>
      <c r="T25" s="34" t="s">
        <v>44</v>
      </c>
      <c r="U25" s="34">
        <v>1.8</v>
      </c>
      <c r="V25" s="34" t="s">
        <v>45</v>
      </c>
      <c r="W25" s="63"/>
    </row>
    <row r="26" spans="1:23" x14ac:dyDescent="0.35">
      <c r="E26" s="90"/>
      <c r="F26" s="90"/>
      <c r="G26" s="90"/>
      <c r="H26" s="90"/>
      <c r="I26" s="90"/>
      <c r="J26" s="90"/>
      <c r="K26" s="90"/>
      <c r="S26" s="62"/>
      <c r="T26" s="34"/>
      <c r="U26" s="34"/>
      <c r="V26" s="34"/>
      <c r="W26" s="63"/>
    </row>
    <row r="27" spans="1:23" x14ac:dyDescent="0.35">
      <c r="E27" s="90"/>
      <c r="F27" s="90"/>
      <c r="G27" s="90"/>
      <c r="H27" s="90"/>
      <c r="I27" s="90"/>
      <c r="J27" s="90"/>
      <c r="K27" s="90"/>
      <c r="S27" s="62"/>
      <c r="T27" s="34"/>
      <c r="U27" s="34"/>
      <c r="V27" s="34"/>
      <c r="W27" s="63"/>
    </row>
    <row r="28" spans="1:23" x14ac:dyDescent="0.35">
      <c r="E28" s="90"/>
      <c r="F28" s="90"/>
      <c r="G28" s="90"/>
      <c r="H28" s="90"/>
      <c r="I28" s="90"/>
      <c r="J28" s="90"/>
      <c r="K28" s="90"/>
      <c r="S28" s="62"/>
      <c r="T28" s="34"/>
      <c r="U28" s="34"/>
      <c r="V28" s="34"/>
      <c r="W28" s="63"/>
    </row>
    <row r="29" spans="1:23" x14ac:dyDescent="0.35">
      <c r="E29" s="90"/>
      <c r="F29" s="90"/>
      <c r="G29" s="90"/>
      <c r="H29" s="90"/>
      <c r="I29" s="90"/>
      <c r="J29" s="90"/>
      <c r="K29" s="90"/>
      <c r="S29" s="67" t="s">
        <v>1</v>
      </c>
      <c r="T29" s="34"/>
      <c r="U29" s="34"/>
      <c r="V29" s="34"/>
      <c r="W29" s="63"/>
    </row>
    <row r="30" spans="1:23" x14ac:dyDescent="0.35">
      <c r="E30" s="90"/>
      <c r="F30" s="90"/>
      <c r="G30" s="90"/>
      <c r="H30" s="90"/>
      <c r="I30" s="90"/>
      <c r="J30" s="90"/>
      <c r="K30" s="90"/>
      <c r="S30" s="67" t="s">
        <v>2</v>
      </c>
      <c r="T30" s="34"/>
      <c r="U30" s="34"/>
      <c r="V30" s="34"/>
      <c r="W30" s="63"/>
    </row>
    <row r="31" spans="1:23" x14ac:dyDescent="0.35">
      <c r="E31" s="90"/>
      <c r="F31" s="90"/>
      <c r="G31" s="90"/>
      <c r="H31" s="90"/>
      <c r="I31" s="90"/>
      <c r="J31" s="90"/>
      <c r="K31" s="90"/>
      <c r="S31" s="67" t="s">
        <v>3</v>
      </c>
      <c r="T31" s="34"/>
      <c r="U31" s="34"/>
      <c r="V31" s="34"/>
      <c r="W31" s="63"/>
    </row>
    <row r="32" spans="1:23" x14ac:dyDescent="0.35">
      <c r="E32" s="90"/>
      <c r="F32" s="90"/>
      <c r="G32" s="90"/>
      <c r="H32" s="90"/>
      <c r="I32" s="90"/>
      <c r="J32" s="90"/>
      <c r="K32" s="90"/>
      <c r="S32" s="62"/>
      <c r="T32" s="34"/>
      <c r="U32" s="34"/>
      <c r="V32" s="34"/>
      <c r="W32" s="63"/>
    </row>
    <row r="33" spans="1:26" x14ac:dyDescent="0.35">
      <c r="B33" t="s">
        <v>72</v>
      </c>
      <c r="E33" s="39"/>
      <c r="F33" s="39"/>
      <c r="G33" s="39" t="s">
        <v>73</v>
      </c>
      <c r="H33" s="39"/>
      <c r="I33" s="39"/>
      <c r="J33" s="39"/>
      <c r="K33" s="39" t="s">
        <v>74</v>
      </c>
      <c r="S33" s="67" t="s">
        <v>4</v>
      </c>
      <c r="T33" s="34"/>
      <c r="U33" s="34"/>
      <c r="V33" s="34"/>
      <c r="W33" s="63"/>
    </row>
    <row r="34" spans="1:26" ht="19.5" customHeight="1" thickBot="1" x14ac:dyDescent="0.4">
      <c r="E34" s="90"/>
      <c r="F34" s="90"/>
      <c r="G34" s="90"/>
      <c r="H34" s="90"/>
      <c r="I34" s="90"/>
      <c r="J34" s="90"/>
      <c r="K34" s="90"/>
      <c r="S34" s="68" t="s">
        <v>24</v>
      </c>
      <c r="T34" s="59"/>
      <c r="U34" s="59"/>
      <c r="V34" s="59"/>
      <c r="W34" s="60"/>
    </row>
    <row r="35" spans="1:26" x14ac:dyDescent="0.35">
      <c r="A35" t="s">
        <v>75</v>
      </c>
      <c r="C35" t="s">
        <v>76</v>
      </c>
      <c r="E35" s="39" t="s">
        <v>77</v>
      </c>
      <c r="F35" s="39"/>
      <c r="G35" s="39" t="s">
        <v>78</v>
      </c>
      <c r="H35" s="39"/>
      <c r="I35" s="39"/>
      <c r="J35" s="90"/>
      <c r="K35" s="90"/>
    </row>
    <row r="36" spans="1:26" x14ac:dyDescent="0.35">
      <c r="A36" s="2" t="s">
        <v>14</v>
      </c>
      <c r="B36" s="2" t="s">
        <v>15</v>
      </c>
      <c r="C36" s="6" t="s">
        <v>16</v>
      </c>
      <c r="D36" s="6" t="s">
        <v>17</v>
      </c>
      <c r="E36" s="8" t="s">
        <v>18</v>
      </c>
      <c r="F36" s="8" t="s">
        <v>19</v>
      </c>
      <c r="G36" s="12" t="s">
        <v>29</v>
      </c>
      <c r="H36" s="12" t="s">
        <v>30</v>
      </c>
      <c r="I36" s="90" t="s">
        <v>31</v>
      </c>
      <c r="J36" s="90"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3">
        <f>U23</f>
        <v>290</v>
      </c>
      <c r="B37" s="5">
        <f>AA13</f>
        <v>84.934223348275182</v>
      </c>
      <c r="C37" s="10">
        <v>232</v>
      </c>
      <c r="D37" s="35">
        <f>X12</f>
        <v>90.500385309172941</v>
      </c>
      <c r="E37" s="9">
        <v>232</v>
      </c>
      <c r="F37" s="9">
        <f>X11</f>
        <v>91.035899747722141</v>
      </c>
      <c r="G37" s="15">
        <v>232</v>
      </c>
      <c r="H37" s="15">
        <f>X10</f>
        <v>88.490629408208505</v>
      </c>
      <c r="I37" s="41"/>
      <c r="J37" s="41"/>
      <c r="K37" s="41"/>
    </row>
    <row r="38" spans="1:26" x14ac:dyDescent="0.35">
      <c r="A38" s="5">
        <f>U18</f>
        <v>232</v>
      </c>
      <c r="B38" s="33">
        <f>X13</f>
        <v>88.670136607879797</v>
      </c>
      <c r="C38" s="10">
        <v>174</v>
      </c>
      <c r="D38" s="35">
        <f>U12</f>
        <v>90.295216291119416</v>
      </c>
      <c r="E38" s="9">
        <v>174</v>
      </c>
      <c r="F38" s="9">
        <f>U11</f>
        <v>91.170562941156021</v>
      </c>
      <c r="G38" s="15">
        <v>174</v>
      </c>
      <c r="H38" s="15">
        <f>U10</f>
        <v>92.264102782268353</v>
      </c>
    </row>
    <row r="39" spans="1:26" x14ac:dyDescent="0.35">
      <c r="A39" s="3">
        <f>U19</f>
        <v>174</v>
      </c>
      <c r="B39" s="5">
        <f>U13</f>
        <v>87.903013392857147</v>
      </c>
      <c r="C39" s="10">
        <v>116</v>
      </c>
      <c r="D39" s="35">
        <f>R12</f>
        <v>90.640328621481217</v>
      </c>
      <c r="E39" s="9">
        <v>116</v>
      </c>
      <c r="F39" s="9">
        <f>R11</f>
        <v>91.442624092483939</v>
      </c>
      <c r="G39" s="15">
        <v>116</v>
      </c>
      <c r="H39" s="15">
        <f>R10</f>
        <v>92.529997447025778</v>
      </c>
    </row>
    <row r="40" spans="1:26" x14ac:dyDescent="0.35">
      <c r="A40" s="3">
        <f>U20</f>
        <v>116</v>
      </c>
      <c r="B40" s="33">
        <f>R13</f>
        <v>87.208163455025968</v>
      </c>
      <c r="C40" s="10">
        <v>58</v>
      </c>
      <c r="D40" s="35">
        <f>O12</f>
        <v>90.578866081674562</v>
      </c>
      <c r="E40" s="9">
        <v>58</v>
      </c>
      <c r="F40" s="9">
        <f>O11</f>
        <v>91.396155058304444</v>
      </c>
      <c r="G40" s="15">
        <v>58</v>
      </c>
      <c r="H40" s="15">
        <f>O10</f>
        <v>92.733369167370554</v>
      </c>
    </row>
    <row r="41" spans="1:26" x14ac:dyDescent="0.35">
      <c r="A41" s="3">
        <f>U21</f>
        <v>58</v>
      </c>
      <c r="B41" s="5">
        <f>O13</f>
        <v>87.692089452603483</v>
      </c>
      <c r="C41" s="7"/>
      <c r="D41" s="7"/>
      <c r="E41" s="9"/>
      <c r="F41" s="9"/>
      <c r="G41" s="15"/>
      <c r="H41" s="15"/>
    </row>
    <row r="42" spans="1:26" x14ac:dyDescent="0.35">
      <c r="A42" s="5"/>
      <c r="B42" s="33"/>
      <c r="C42" s="10"/>
      <c r="D42" s="35"/>
      <c r="E42" s="9"/>
      <c r="F42" s="9"/>
      <c r="G42" s="15"/>
      <c r="H42" s="15"/>
    </row>
    <row r="43" spans="1:26" x14ac:dyDescent="0.35">
      <c r="A43" s="3"/>
      <c r="B43" s="33"/>
      <c r="C43" s="10"/>
      <c r="D43" s="35"/>
      <c r="E43" s="9"/>
      <c r="F43" s="9"/>
      <c r="G43" s="15"/>
      <c r="H43" s="15"/>
    </row>
    <row r="44" spans="1:26" x14ac:dyDescent="0.35">
      <c r="A44" s="3"/>
      <c r="B44" s="33"/>
      <c r="C44" s="10"/>
      <c r="D44" s="35"/>
      <c r="E44" s="9"/>
      <c r="F44" s="9"/>
      <c r="G44" s="15"/>
      <c r="H44" s="15"/>
    </row>
    <row r="45" spans="1:26" x14ac:dyDescent="0.35">
      <c r="A45" s="3"/>
      <c r="B45" s="33"/>
      <c r="C45" s="10"/>
      <c r="D45" s="35"/>
      <c r="E45" s="9"/>
      <c r="F45" s="9"/>
      <c r="G45" s="15"/>
      <c r="H45" s="15"/>
    </row>
    <row r="46" spans="1:26" x14ac:dyDescent="0.35">
      <c r="A46" s="3"/>
      <c r="B46" s="33"/>
      <c r="C46" s="10"/>
      <c r="D46" s="35"/>
      <c r="E46" s="9"/>
      <c r="F46" s="9"/>
      <c r="G46" s="15"/>
      <c r="H46" s="15"/>
    </row>
    <row r="47" spans="1:26" x14ac:dyDescent="0.35">
      <c r="A47" s="3"/>
      <c r="B47" s="33"/>
      <c r="C47" s="10"/>
      <c r="D47" s="35"/>
      <c r="E47" s="9"/>
      <c r="F47" s="9"/>
      <c r="G47" s="15"/>
      <c r="H47" s="15"/>
    </row>
    <row r="48" spans="1:26" x14ac:dyDescent="0.35">
      <c r="A48" s="3"/>
      <c r="B48" s="33"/>
      <c r="C48" s="10"/>
      <c r="D48" s="35"/>
      <c r="E48" s="9"/>
      <c r="F48" s="9"/>
      <c r="G48" s="15"/>
      <c r="H48" s="15"/>
    </row>
    <row r="49" spans="1:8" x14ac:dyDescent="0.35">
      <c r="A49" s="3"/>
      <c r="B49" s="33"/>
      <c r="C49" s="10"/>
      <c r="D49" s="35"/>
      <c r="E49" s="9"/>
      <c r="F49" s="9"/>
      <c r="G49" s="15"/>
      <c r="H49" s="15"/>
    </row>
    <row r="50" spans="1:8" x14ac:dyDescent="0.35">
      <c r="A50" s="3"/>
      <c r="B50" s="33"/>
      <c r="C50" s="10"/>
      <c r="D50" s="35"/>
      <c r="E50" s="9"/>
      <c r="F50" s="9"/>
      <c r="G50" s="15"/>
      <c r="H50" s="15"/>
    </row>
    <row r="51" spans="1:8" x14ac:dyDescent="0.35">
      <c r="A51" s="3"/>
      <c r="B51" s="33"/>
      <c r="C51" s="10"/>
      <c r="D51" s="35"/>
      <c r="E51" s="9"/>
      <c r="F51" s="9"/>
      <c r="G51" s="15"/>
      <c r="H51" s="15"/>
    </row>
    <row r="52" spans="1:8" x14ac:dyDescent="0.35">
      <c r="A52" s="3"/>
      <c r="B52" s="33"/>
      <c r="C52" s="10"/>
      <c r="D52" s="35"/>
      <c r="E52" s="9"/>
      <c r="F52" s="9"/>
      <c r="G52" s="15"/>
      <c r="H52" s="15"/>
    </row>
    <row r="53" spans="1:8" x14ac:dyDescent="0.35">
      <c r="A53" s="3"/>
      <c r="B53" s="33"/>
      <c r="C53" s="10"/>
      <c r="D53" s="35"/>
      <c r="E53" s="9"/>
      <c r="F53" s="9"/>
      <c r="G53" s="15"/>
      <c r="H53" s="15"/>
    </row>
    <row r="54" spans="1:8" x14ac:dyDescent="0.35">
      <c r="A54" s="3"/>
      <c r="B54" s="33"/>
      <c r="C54" s="10"/>
      <c r="D54" s="35"/>
      <c r="E54" s="9"/>
      <c r="F54" s="9"/>
      <c r="G54" s="15"/>
      <c r="H54" s="15"/>
    </row>
    <row r="55" spans="1:8" x14ac:dyDescent="0.35">
      <c r="A55" s="3"/>
      <c r="B55" s="33"/>
      <c r="C55" s="10"/>
      <c r="D55" s="35"/>
      <c r="E55" s="9"/>
      <c r="F55" s="9"/>
      <c r="G55" s="15"/>
      <c r="H55" s="15"/>
    </row>
    <row r="56" spans="1:8" x14ac:dyDescent="0.35">
      <c r="A56" s="3"/>
      <c r="B56" s="33"/>
      <c r="C56" s="10"/>
      <c r="D56" s="35"/>
      <c r="E56" s="9"/>
      <c r="F56" s="9"/>
      <c r="G56" s="15"/>
      <c r="H56" s="15"/>
    </row>
    <row r="57" spans="1:8" x14ac:dyDescent="0.35">
      <c r="A57" s="3"/>
      <c r="B57" s="33"/>
      <c r="C57" s="10"/>
      <c r="D57" s="35"/>
      <c r="E57" s="9"/>
      <c r="F57" s="9"/>
      <c r="G57" s="15"/>
      <c r="H57" s="15"/>
    </row>
    <row r="58" spans="1:8" x14ac:dyDescent="0.35">
      <c r="A58" s="3"/>
      <c r="B58" s="33"/>
      <c r="C58" s="10"/>
      <c r="D58" s="35"/>
      <c r="E58" s="9"/>
      <c r="F58" s="9"/>
      <c r="G58" s="15"/>
      <c r="H58" s="15"/>
    </row>
    <row r="59" spans="1:8" x14ac:dyDescent="0.35">
      <c r="A59" s="3"/>
      <c r="B59" s="33"/>
      <c r="C59" s="10"/>
      <c r="D59" s="35"/>
      <c r="E59" s="9"/>
      <c r="F59" s="9"/>
      <c r="G59" s="15"/>
      <c r="H59" s="15"/>
    </row>
    <row r="60" spans="1:8" x14ac:dyDescent="0.35">
      <c r="A60" s="3"/>
      <c r="B60" s="33"/>
      <c r="C60" s="10"/>
      <c r="D60" s="35"/>
      <c r="E60" s="9"/>
      <c r="F60" s="9"/>
      <c r="G60" s="15"/>
      <c r="H60" s="15"/>
    </row>
    <row r="61" spans="1:8" x14ac:dyDescent="0.35">
      <c r="A61" s="3"/>
      <c r="B61" s="33"/>
      <c r="C61" s="10"/>
      <c r="D61" s="35"/>
      <c r="E61" s="9"/>
      <c r="F61" s="9"/>
      <c r="G61" s="15"/>
      <c r="H61" s="15"/>
    </row>
    <row r="62" spans="1:8" x14ac:dyDescent="0.35">
      <c r="A62" s="3"/>
      <c r="B62" s="33"/>
      <c r="C62" s="10"/>
      <c r="D62" s="35"/>
      <c r="E62" s="9"/>
      <c r="F62" s="9"/>
      <c r="G62" s="15"/>
      <c r="H62" s="15"/>
    </row>
    <row r="63" spans="1:8" x14ac:dyDescent="0.35">
      <c r="A63" s="3"/>
      <c r="B63" s="33"/>
      <c r="C63" s="10"/>
      <c r="D63" s="35"/>
      <c r="E63" s="9"/>
      <c r="F63" s="9"/>
      <c r="G63" s="15"/>
      <c r="H63" s="15"/>
    </row>
    <row r="64" spans="1:8" x14ac:dyDescent="0.35">
      <c r="A64" s="3"/>
      <c r="B64" s="33"/>
      <c r="C64" s="10"/>
      <c r="D64" s="35"/>
      <c r="E64" s="9"/>
      <c r="F64" s="9"/>
      <c r="G64" s="15"/>
      <c r="H64" s="15"/>
    </row>
    <row r="65" spans="1:8" x14ac:dyDescent="0.35">
      <c r="A65" s="5"/>
      <c r="B65" s="5"/>
      <c r="C65" s="7"/>
      <c r="D65" s="7"/>
      <c r="E65" s="9"/>
      <c r="F65" s="9"/>
      <c r="G65" s="15"/>
      <c r="H65" s="15"/>
    </row>
    <row r="66" spans="1:8" x14ac:dyDescent="0.35">
      <c r="A66" s="5"/>
      <c r="B66" s="5"/>
      <c r="C66" s="7"/>
      <c r="D66" s="7"/>
      <c r="E66" s="9"/>
      <c r="F66" s="9"/>
      <c r="G66" s="15"/>
      <c r="H66" s="15"/>
    </row>
    <row r="67" spans="1:8" x14ac:dyDescent="0.35">
      <c r="A67" s="5"/>
      <c r="B67" s="5"/>
      <c r="C67" s="7"/>
      <c r="D67" s="7"/>
      <c r="E67" s="9"/>
      <c r="F67" s="9"/>
      <c r="G67" s="15"/>
      <c r="H67" s="15"/>
    </row>
    <row r="68" spans="1:8" x14ac:dyDescent="0.35">
      <c r="A68" s="5"/>
      <c r="B68" s="5"/>
      <c r="C68" s="7"/>
      <c r="D68" s="7"/>
      <c r="E68" s="9"/>
      <c r="F68" s="9"/>
      <c r="G68" s="15"/>
      <c r="H68" s="15"/>
    </row>
    <row r="69" spans="1:8" x14ac:dyDescent="0.35">
      <c r="A69" s="5"/>
      <c r="B69" s="5"/>
      <c r="C69" s="7"/>
      <c r="D69" s="7"/>
      <c r="E69" s="9"/>
      <c r="F69" s="9"/>
      <c r="G69" s="15"/>
      <c r="H69" s="15"/>
    </row>
    <row r="70" spans="1:8" x14ac:dyDescent="0.35">
      <c r="A70" s="5"/>
      <c r="B70" s="5"/>
      <c r="C70" s="7"/>
      <c r="D70" s="7"/>
      <c r="E70" s="9"/>
      <c r="F70" s="9"/>
      <c r="G70" s="15"/>
      <c r="H70" s="15"/>
    </row>
    <row r="71" spans="1:8" ht="15.75" customHeight="1" x14ac:dyDescent="0.35">
      <c r="A71" s="5"/>
      <c r="B71" s="5"/>
      <c r="C71" s="7"/>
      <c r="D71" s="7"/>
      <c r="E71" s="9"/>
      <c r="F71" s="9"/>
      <c r="G71" s="15"/>
      <c r="H71" s="15"/>
    </row>
    <row r="72" spans="1:8" x14ac:dyDescent="0.35">
      <c r="A72" s="5"/>
      <c r="B72" s="5"/>
      <c r="C72" s="7"/>
      <c r="D72" s="7"/>
      <c r="E72" s="9"/>
      <c r="F72" s="9"/>
      <c r="G72" s="15"/>
      <c r="H72" s="15"/>
    </row>
    <row r="73" spans="1:8" x14ac:dyDescent="0.35">
      <c r="A73" s="5"/>
      <c r="B73" s="5"/>
      <c r="C73" s="7"/>
      <c r="D73" s="7"/>
      <c r="E73" s="9"/>
      <c r="F73" s="9"/>
      <c r="G73" s="15"/>
      <c r="H73" s="15"/>
    </row>
    <row r="74" spans="1:8" x14ac:dyDescent="0.35">
      <c r="A74" s="5"/>
      <c r="B74" s="5"/>
      <c r="C74" s="7"/>
      <c r="D74" s="7"/>
      <c r="E74" s="9"/>
      <c r="F74" s="9"/>
      <c r="G74" s="15"/>
      <c r="H74" s="15"/>
    </row>
    <row r="75" spans="1:8" x14ac:dyDescent="0.35">
      <c r="A75" s="5"/>
      <c r="B75" s="5"/>
      <c r="C75" s="7"/>
      <c r="D75" s="7"/>
      <c r="E75" s="9"/>
      <c r="F75" s="9"/>
      <c r="G75" s="15"/>
      <c r="H75" s="15"/>
    </row>
    <row r="76" spans="1:8" x14ac:dyDescent="0.35">
      <c r="A76" s="5"/>
      <c r="B76" s="5"/>
      <c r="C76" s="7"/>
      <c r="D76" s="7"/>
      <c r="E76" s="9"/>
      <c r="F76" s="9"/>
      <c r="G76" s="15"/>
      <c r="H76" s="15"/>
    </row>
    <row r="77" spans="1:8" x14ac:dyDescent="0.35">
      <c r="A77" s="5"/>
      <c r="B77" s="5"/>
      <c r="C77" s="7"/>
      <c r="D77" s="7"/>
      <c r="E77" s="9"/>
      <c r="F77" s="9"/>
      <c r="G77" s="15"/>
      <c r="H77" s="15"/>
    </row>
    <row r="78" spans="1:8" x14ac:dyDescent="0.35">
      <c r="A78" s="5"/>
      <c r="B78" s="5"/>
      <c r="C78" s="7"/>
      <c r="D78" s="7"/>
      <c r="E78" s="9"/>
      <c r="F78" s="9"/>
      <c r="G78" s="15"/>
      <c r="H78" s="15"/>
    </row>
    <row r="79" spans="1:8" x14ac:dyDescent="0.35">
      <c r="A79" s="5"/>
      <c r="B79" s="5"/>
      <c r="C79" s="7"/>
      <c r="D79" s="7"/>
      <c r="E79" s="9"/>
      <c r="F79" s="9"/>
      <c r="G79" s="15"/>
      <c r="H79" s="15"/>
    </row>
    <row r="80" spans="1:8" x14ac:dyDescent="0.35">
      <c r="A80" s="5"/>
      <c r="B80" s="5"/>
      <c r="C80" s="7"/>
      <c r="D80" s="7"/>
      <c r="E80" s="9"/>
      <c r="F80" s="9"/>
      <c r="G80" s="15"/>
      <c r="H80" s="15"/>
    </row>
    <row r="81" spans="1:8" x14ac:dyDescent="0.35">
      <c r="A81" s="5"/>
      <c r="B81" s="5"/>
      <c r="C81" s="7"/>
      <c r="D81" s="7"/>
      <c r="E81" s="9"/>
      <c r="F81" s="9"/>
      <c r="G81" s="15"/>
      <c r="H81" s="15"/>
    </row>
    <row r="82" spans="1:8" x14ac:dyDescent="0.35">
      <c r="A82" s="5"/>
      <c r="B82" s="5"/>
      <c r="C82" s="7"/>
      <c r="D82" s="7"/>
      <c r="E82" s="9"/>
      <c r="F82" s="9"/>
      <c r="G82" s="15"/>
      <c r="H82" s="15"/>
    </row>
    <row r="83" spans="1:8" x14ac:dyDescent="0.35">
      <c r="A83" s="5"/>
      <c r="B83" s="5"/>
      <c r="C83" s="7"/>
      <c r="D83" s="7"/>
      <c r="E83" s="9"/>
      <c r="F83" s="9"/>
      <c r="G83" s="15"/>
      <c r="H83" s="15"/>
    </row>
    <row r="84" spans="1:8" x14ac:dyDescent="0.35">
      <c r="A84" s="5"/>
      <c r="B84" s="5"/>
      <c r="C84" s="7"/>
      <c r="D84" s="7"/>
      <c r="E84" s="9"/>
      <c r="F84" s="9"/>
      <c r="G84" s="15"/>
      <c r="H84" s="15"/>
    </row>
    <row r="85" spans="1:8" x14ac:dyDescent="0.35">
      <c r="A85" s="5"/>
      <c r="B85" s="5"/>
      <c r="C85" s="7"/>
      <c r="D85" s="7"/>
      <c r="E85" s="9"/>
      <c r="F85" s="9"/>
      <c r="G85" s="15"/>
      <c r="H85" s="15"/>
    </row>
    <row r="86" spans="1:8" x14ac:dyDescent="0.35">
      <c r="A86" s="5"/>
      <c r="B86" s="5"/>
      <c r="C86" s="7"/>
      <c r="D86" s="7"/>
      <c r="E86" s="9"/>
      <c r="F86" s="9"/>
      <c r="G86" s="15"/>
      <c r="H86" s="15"/>
    </row>
    <row r="87" spans="1:8" x14ac:dyDescent="0.35">
      <c r="A87" s="5"/>
      <c r="B87" s="5"/>
      <c r="C87" s="7"/>
      <c r="D87" s="7"/>
      <c r="E87" s="9"/>
      <c r="F87" s="9"/>
      <c r="G87" s="15"/>
      <c r="H87" s="15"/>
    </row>
    <row r="88" spans="1:8" x14ac:dyDescent="0.35">
      <c r="A88" s="5"/>
      <c r="B88" s="5"/>
      <c r="C88" s="7"/>
      <c r="D88" s="7"/>
      <c r="E88" s="9"/>
      <c r="F88" s="9"/>
      <c r="G88" s="15"/>
      <c r="H88" s="15"/>
    </row>
    <row r="89" spans="1:8" x14ac:dyDescent="0.35">
      <c r="A89" s="5"/>
      <c r="B89" s="5"/>
      <c r="C89" s="7"/>
      <c r="D89" s="7"/>
      <c r="E89" s="9"/>
      <c r="F89" s="9"/>
      <c r="G89" s="15"/>
      <c r="H89" s="15"/>
    </row>
    <row r="90" spans="1:8" x14ac:dyDescent="0.35">
      <c r="A90" s="5"/>
      <c r="B90" s="5"/>
      <c r="C90" s="7"/>
      <c r="D90" s="7"/>
      <c r="E90" s="9"/>
      <c r="F90" s="9"/>
      <c r="G90" s="15"/>
      <c r="H90" s="15"/>
    </row>
    <row r="91" spans="1:8" x14ac:dyDescent="0.35">
      <c r="A91" s="5"/>
      <c r="B91" s="5"/>
      <c r="C91" s="7"/>
      <c r="D91" s="7"/>
      <c r="E91" s="9"/>
      <c r="F91" s="9"/>
      <c r="G91" s="15"/>
      <c r="H91" s="15"/>
    </row>
    <row r="92" spans="1:8" x14ac:dyDescent="0.35">
      <c r="A92" s="5"/>
      <c r="B92" s="5"/>
      <c r="C92" s="7"/>
      <c r="D92" s="7"/>
      <c r="E92" s="9"/>
      <c r="F92" s="9"/>
      <c r="G92" s="15"/>
      <c r="H92" s="15"/>
    </row>
    <row r="93" spans="1:8" x14ac:dyDescent="0.35">
      <c r="A93" s="5"/>
      <c r="B93" s="5"/>
      <c r="C93" s="7"/>
      <c r="D93" s="7"/>
      <c r="E93" s="9"/>
      <c r="F93" s="9"/>
      <c r="G93" s="15"/>
      <c r="H93" s="15"/>
    </row>
    <row r="94" spans="1:8" x14ac:dyDescent="0.35">
      <c r="A94" s="5"/>
      <c r="B94" s="5"/>
      <c r="C94" s="7"/>
      <c r="D94" s="7"/>
      <c r="E94" s="9"/>
      <c r="F94" s="9"/>
      <c r="G94" s="15"/>
      <c r="H94" s="15"/>
    </row>
    <row r="95" spans="1:8" x14ac:dyDescent="0.35">
      <c r="A95" s="5"/>
      <c r="B95" s="5"/>
      <c r="C95" s="7"/>
      <c r="D95" s="7"/>
      <c r="E95" s="9"/>
      <c r="F95" s="9"/>
      <c r="G95" s="15"/>
      <c r="H95" s="15"/>
    </row>
    <row r="96" spans="1:8" x14ac:dyDescent="0.35">
      <c r="A96" s="5"/>
      <c r="B96" s="5"/>
      <c r="C96" s="7"/>
      <c r="D96" s="7"/>
      <c r="E96" s="9"/>
      <c r="F96" s="9"/>
      <c r="G96" s="15"/>
      <c r="H96" s="15"/>
    </row>
    <row r="97" spans="1:8" x14ac:dyDescent="0.35">
      <c r="A97" s="5"/>
      <c r="B97" s="5"/>
      <c r="C97" s="7"/>
      <c r="D97" s="7"/>
      <c r="E97" s="9"/>
      <c r="F97" s="9"/>
      <c r="G97" s="15"/>
      <c r="H97" s="15"/>
    </row>
    <row r="98" spans="1:8" x14ac:dyDescent="0.35">
      <c r="A98" s="5"/>
      <c r="B98" s="5"/>
      <c r="C98" s="7"/>
      <c r="D98" s="7"/>
      <c r="E98" s="9"/>
      <c r="F98" s="9"/>
      <c r="G98" s="15"/>
      <c r="H98" s="15"/>
    </row>
    <row r="99" spans="1:8" x14ac:dyDescent="0.35">
      <c r="A99" s="5"/>
      <c r="B99" s="5"/>
      <c r="C99" s="7"/>
      <c r="D99" s="7"/>
      <c r="E99" s="9"/>
      <c r="F99" s="9"/>
      <c r="G99" s="15"/>
      <c r="H99" s="15"/>
    </row>
    <row r="100" spans="1:8" x14ac:dyDescent="0.35">
      <c r="A100" s="5"/>
      <c r="B100" s="5"/>
      <c r="C100" s="7"/>
      <c r="D100" s="7"/>
      <c r="E100" s="9"/>
      <c r="F100" s="9"/>
      <c r="G100" s="15"/>
      <c r="H100" s="15"/>
    </row>
    <row r="101" spans="1:8" x14ac:dyDescent="0.35">
      <c r="A101" s="5"/>
      <c r="B101" s="5"/>
      <c r="C101" s="7"/>
      <c r="D101" s="7"/>
      <c r="E101" s="9"/>
      <c r="F101" s="9"/>
      <c r="G101" s="15"/>
      <c r="H101" s="15"/>
    </row>
    <row r="102" spans="1:8" x14ac:dyDescent="0.35">
      <c r="A102" s="5"/>
      <c r="B102" s="5"/>
      <c r="C102" s="7"/>
      <c r="D102" s="7"/>
      <c r="E102" s="9"/>
      <c r="F102" s="9"/>
      <c r="G102" s="15"/>
      <c r="H102" s="15"/>
    </row>
    <row r="103" spans="1:8" x14ac:dyDescent="0.35">
      <c r="A103" s="5"/>
      <c r="B103" s="5"/>
      <c r="C103" s="7"/>
      <c r="D103" s="7"/>
      <c r="E103" s="9"/>
      <c r="F103" s="9"/>
      <c r="G103" s="15"/>
      <c r="H103" s="15"/>
    </row>
    <row r="104" spans="1:8" x14ac:dyDescent="0.35">
      <c r="A104" s="5"/>
      <c r="B104" s="5"/>
      <c r="C104" s="7"/>
      <c r="D104" s="7"/>
      <c r="E104" s="9"/>
      <c r="F104" s="9"/>
      <c r="G104" s="15"/>
      <c r="H104" s="15"/>
    </row>
    <row r="105" spans="1:8" x14ac:dyDescent="0.35">
      <c r="A105" s="5"/>
      <c r="B105" s="5"/>
      <c r="C105" s="7"/>
      <c r="D105" s="7"/>
      <c r="E105" s="9"/>
      <c r="F105" s="9"/>
      <c r="G105" s="15"/>
      <c r="H105" s="15"/>
    </row>
    <row r="106" spans="1:8" x14ac:dyDescent="0.35">
      <c r="A106" s="5"/>
      <c r="B106" s="5"/>
      <c r="C106" s="7"/>
      <c r="D106" s="7"/>
      <c r="E106" s="9"/>
      <c r="F106" s="9"/>
      <c r="G106" s="15"/>
      <c r="H106" s="15"/>
    </row>
    <row r="107" spans="1:8" x14ac:dyDescent="0.35">
      <c r="A107" s="5"/>
      <c r="B107" s="5"/>
      <c r="C107" s="7"/>
      <c r="D107" s="7"/>
      <c r="E107" s="9"/>
      <c r="F107" s="9"/>
      <c r="G107" s="15"/>
      <c r="H107" s="15"/>
    </row>
    <row r="108" spans="1:8" x14ac:dyDescent="0.35">
      <c r="A108" s="5"/>
      <c r="B108" s="5"/>
      <c r="C108" s="7"/>
      <c r="D108" s="7"/>
      <c r="E108" s="9"/>
      <c r="F108" s="9"/>
      <c r="G108" s="15"/>
      <c r="H108" s="15"/>
    </row>
    <row r="109" spans="1:8" x14ac:dyDescent="0.35">
      <c r="A109" s="5"/>
      <c r="B109" s="5"/>
      <c r="C109" s="7"/>
      <c r="D109" s="7"/>
      <c r="E109" s="9"/>
      <c r="F109" s="9"/>
      <c r="G109" s="15"/>
      <c r="H109" s="15"/>
    </row>
    <row r="110" spans="1:8" x14ac:dyDescent="0.35">
      <c r="A110" s="5"/>
      <c r="B110" s="5"/>
      <c r="C110" s="7"/>
      <c r="D110" s="7"/>
      <c r="E110" s="9"/>
      <c r="F110" s="9"/>
      <c r="G110" s="15"/>
      <c r="H110" s="15"/>
    </row>
    <row r="111" spans="1:8" x14ac:dyDescent="0.35">
      <c r="A111" s="5"/>
      <c r="B111" s="5"/>
      <c r="C111" s="7"/>
      <c r="D111" s="7"/>
      <c r="E111" s="9"/>
      <c r="F111" s="9"/>
      <c r="G111" s="15"/>
      <c r="H111" s="15"/>
    </row>
    <row r="112" spans="1:8" x14ac:dyDescent="0.35">
      <c r="A112" s="5"/>
      <c r="B112" s="5"/>
      <c r="C112" s="7"/>
      <c r="D112" s="7"/>
      <c r="E112" s="9"/>
      <c r="F112" s="9"/>
      <c r="G112" s="15"/>
      <c r="H112" s="15"/>
    </row>
    <row r="113" spans="1:8" x14ac:dyDescent="0.35">
      <c r="A113" s="5"/>
      <c r="B113" s="5"/>
      <c r="C113" s="7"/>
      <c r="D113" s="7"/>
      <c r="E113" s="9"/>
      <c r="F113" s="9"/>
      <c r="G113" s="15"/>
      <c r="H113" s="15"/>
    </row>
    <row r="114" spans="1:8" x14ac:dyDescent="0.35">
      <c r="A114" s="5"/>
      <c r="B114" s="5"/>
      <c r="C114" s="7"/>
      <c r="D114" s="7"/>
      <c r="E114" s="9"/>
      <c r="F114" s="9"/>
      <c r="G114" s="15"/>
      <c r="H114" s="15"/>
    </row>
    <row r="115" spans="1:8" x14ac:dyDescent="0.35">
      <c r="A115" s="5"/>
      <c r="B115" s="5"/>
      <c r="C115" s="7"/>
      <c r="D115" s="7"/>
      <c r="E115" s="9"/>
      <c r="F115" s="9"/>
      <c r="G115" s="15"/>
      <c r="H115" s="15"/>
    </row>
    <row r="116" spans="1:8" x14ac:dyDescent="0.35">
      <c r="A116" s="5"/>
      <c r="B116" s="5"/>
      <c r="C116" s="7"/>
      <c r="D116" s="7"/>
      <c r="E116" s="9"/>
      <c r="F116" s="9"/>
      <c r="G116" s="15"/>
      <c r="H116" s="15"/>
    </row>
    <row r="117" spans="1:8" x14ac:dyDescent="0.35">
      <c r="A117" s="5"/>
      <c r="B117" s="5"/>
      <c r="C117" s="7"/>
      <c r="D117" s="7"/>
      <c r="E117" s="9"/>
      <c r="F117" s="9"/>
      <c r="G117" s="15"/>
      <c r="H117" s="15"/>
    </row>
    <row r="118" spans="1:8" x14ac:dyDescent="0.35">
      <c r="A118" s="5"/>
      <c r="B118" s="5"/>
      <c r="C118" s="7"/>
      <c r="D118" s="7"/>
      <c r="E118" s="9"/>
      <c r="F118" s="9"/>
      <c r="G118" s="15"/>
      <c r="H118" s="15"/>
    </row>
    <row r="119" spans="1:8" x14ac:dyDescent="0.35">
      <c r="A119" s="5"/>
      <c r="B119" s="5"/>
      <c r="C119" s="7"/>
      <c r="D119" s="7"/>
      <c r="E119" s="9"/>
      <c r="F119" s="9"/>
      <c r="G119" s="15"/>
      <c r="H119" s="15"/>
    </row>
    <row r="120" spans="1:8" x14ac:dyDescent="0.35">
      <c r="A120" s="5"/>
      <c r="B120" s="5"/>
      <c r="C120" s="7"/>
      <c r="D120" s="7"/>
      <c r="E120" s="9"/>
      <c r="F120" s="9"/>
      <c r="G120" s="15"/>
      <c r="H120" s="15"/>
    </row>
    <row r="121" spans="1:8" x14ac:dyDescent="0.35">
      <c r="A121" s="5"/>
      <c r="B121" s="5"/>
      <c r="C121" s="7"/>
      <c r="D121" s="7"/>
      <c r="E121" s="9"/>
      <c r="F121" s="9"/>
      <c r="G121" s="15"/>
      <c r="H121" s="15"/>
    </row>
    <row r="122" spans="1:8" x14ac:dyDescent="0.35">
      <c r="A122" s="5"/>
      <c r="B122" s="5"/>
      <c r="C122" s="7"/>
      <c r="D122" s="7"/>
      <c r="E122" s="9"/>
      <c r="F122" s="9"/>
      <c r="G122" s="15"/>
      <c r="H122" s="15"/>
    </row>
    <row r="123" spans="1:8" x14ac:dyDescent="0.35">
      <c r="A123" s="5"/>
      <c r="B123" s="5"/>
      <c r="C123" s="7"/>
      <c r="D123" s="7"/>
      <c r="E123" s="9"/>
      <c r="F123" s="9"/>
      <c r="G123" s="15"/>
      <c r="H123" s="15"/>
    </row>
    <row r="124" spans="1:8" x14ac:dyDescent="0.35">
      <c r="A124" s="5"/>
      <c r="B124" s="5"/>
      <c r="C124" s="7"/>
      <c r="D124" s="7"/>
      <c r="E124" s="9"/>
      <c r="F124" s="9"/>
      <c r="G124" s="15"/>
      <c r="H124" s="15"/>
    </row>
    <row r="125" spans="1:8" x14ac:dyDescent="0.35">
      <c r="A125" s="5"/>
      <c r="B125" s="5"/>
      <c r="C125" s="7"/>
      <c r="D125" s="7"/>
      <c r="E125" s="9"/>
      <c r="F125" s="9"/>
      <c r="G125" s="15"/>
      <c r="H125" s="15"/>
    </row>
    <row r="126" spans="1:8" x14ac:dyDescent="0.35">
      <c r="A126" s="5"/>
      <c r="B126" s="5"/>
      <c r="C126" s="7"/>
      <c r="D126" s="7"/>
      <c r="E126" s="9"/>
      <c r="F126" s="9"/>
      <c r="G126" s="15"/>
      <c r="H126" s="15"/>
    </row>
    <row r="127" spans="1:8" x14ac:dyDescent="0.35">
      <c r="A127" s="5"/>
      <c r="B127" s="5"/>
      <c r="C127" s="7"/>
      <c r="D127" s="7"/>
      <c r="E127" s="9"/>
      <c r="F127" s="9"/>
      <c r="G127" s="15"/>
      <c r="H127" s="15"/>
    </row>
    <row r="128" spans="1:8" x14ac:dyDescent="0.35">
      <c r="A128" s="5"/>
      <c r="B128" s="5"/>
      <c r="C128" s="7"/>
      <c r="D128" s="7"/>
      <c r="E128" s="9"/>
      <c r="F128" s="9"/>
      <c r="G128" s="15"/>
      <c r="H128" s="15"/>
    </row>
    <row r="129" spans="1:8" x14ac:dyDescent="0.35">
      <c r="A129" s="5"/>
      <c r="B129" s="5"/>
      <c r="C129" s="7"/>
      <c r="D129" s="7"/>
      <c r="E129" s="9"/>
      <c r="F129" s="9"/>
      <c r="G129" s="15"/>
      <c r="H129" s="15"/>
    </row>
    <row r="130" spans="1:8" x14ac:dyDescent="0.35">
      <c r="A130" s="5"/>
      <c r="B130" s="5"/>
      <c r="C130" s="7"/>
      <c r="D130" s="7"/>
      <c r="E130" s="9"/>
      <c r="F130" s="9"/>
      <c r="G130" s="15"/>
      <c r="H130" s="15"/>
    </row>
    <row r="131" spans="1:8" x14ac:dyDescent="0.35">
      <c r="A131" s="5"/>
      <c r="B131" s="5"/>
      <c r="C131" s="7"/>
      <c r="D131" s="7"/>
      <c r="E131" s="9"/>
      <c r="F131" s="9"/>
      <c r="G131" s="15"/>
      <c r="H131" s="15"/>
    </row>
    <row r="132" spans="1:8" x14ac:dyDescent="0.35">
      <c r="A132" s="5"/>
      <c r="B132" s="5"/>
      <c r="C132" s="7"/>
      <c r="D132" s="7"/>
      <c r="E132" s="9"/>
      <c r="F132" s="9"/>
      <c r="G132" s="15"/>
      <c r="H132" s="15"/>
    </row>
    <row r="133" spans="1:8" x14ac:dyDescent="0.35">
      <c r="A133" s="5"/>
      <c r="B133" s="5"/>
      <c r="C133" s="7"/>
      <c r="D133" s="7"/>
      <c r="E133" s="9"/>
      <c r="F133" s="9"/>
      <c r="G133" s="15"/>
      <c r="H133" s="15"/>
    </row>
    <row r="134" spans="1:8" x14ac:dyDescent="0.35">
      <c r="A134" s="5"/>
      <c r="B134" s="5"/>
      <c r="C134" s="7"/>
      <c r="D134" s="7"/>
      <c r="E134" s="9"/>
      <c r="F134" s="9"/>
      <c r="G134" s="15"/>
      <c r="H134" s="15"/>
    </row>
    <row r="135" spans="1:8" x14ac:dyDescent="0.35">
      <c r="A135" s="5"/>
      <c r="B135" s="5"/>
      <c r="C135" s="7"/>
      <c r="D135" s="7"/>
      <c r="E135" s="9"/>
      <c r="F135" s="9"/>
      <c r="G135" s="15"/>
      <c r="H135" s="15"/>
    </row>
    <row r="136" spans="1:8" x14ac:dyDescent="0.35">
      <c r="A136" s="5"/>
      <c r="B136" s="5"/>
      <c r="C136" s="7"/>
      <c r="D136" s="7"/>
      <c r="E136" s="9"/>
      <c r="F136" s="9"/>
      <c r="G136" s="15"/>
      <c r="H136" s="15"/>
    </row>
    <row r="137" spans="1:8" x14ac:dyDescent="0.35">
      <c r="A137" s="5"/>
      <c r="B137" s="5"/>
      <c r="C137" s="7"/>
      <c r="D137" s="7"/>
      <c r="E137" s="9"/>
      <c r="F137" s="9"/>
      <c r="G137" s="15"/>
      <c r="H137" s="15"/>
    </row>
    <row r="138" spans="1:8" x14ac:dyDescent="0.35">
      <c r="A138" s="5"/>
      <c r="B138" s="5"/>
      <c r="C138" s="7"/>
      <c r="D138" s="7"/>
      <c r="E138" s="9"/>
      <c r="F138" s="9"/>
      <c r="G138" s="15"/>
      <c r="H138" s="15"/>
    </row>
    <row r="139" spans="1:8" x14ac:dyDescent="0.35">
      <c r="A139" s="5"/>
      <c r="B139" s="5"/>
      <c r="C139" s="7"/>
      <c r="D139" s="7"/>
      <c r="E139" s="9"/>
      <c r="F139" s="9"/>
      <c r="G139" s="15"/>
      <c r="H139" s="15"/>
    </row>
    <row r="140" spans="1:8" x14ac:dyDescent="0.35">
      <c r="A140" s="5"/>
      <c r="B140" s="5"/>
      <c r="C140" s="7"/>
      <c r="D140" s="7"/>
      <c r="E140" s="9"/>
      <c r="F140" s="9"/>
      <c r="G140" s="15"/>
      <c r="H140" s="15"/>
    </row>
    <row r="141" spans="1:8" x14ac:dyDescent="0.35">
      <c r="A141" s="5"/>
      <c r="B141" s="5"/>
      <c r="C141" s="7"/>
      <c r="D141" s="7"/>
      <c r="E141" s="9"/>
      <c r="F141" s="9"/>
      <c r="G141" s="15"/>
      <c r="H141" s="15"/>
    </row>
    <row r="142" spans="1:8" x14ac:dyDescent="0.35">
      <c r="A142" s="5"/>
      <c r="B142" s="5"/>
      <c r="C142" s="7"/>
      <c r="D142" s="7"/>
      <c r="E142" s="9"/>
      <c r="F142" s="9"/>
      <c r="G142" s="15"/>
      <c r="H142" s="15"/>
    </row>
    <row r="143" spans="1:8" x14ac:dyDescent="0.35">
      <c r="A143" s="5"/>
      <c r="B143" s="5"/>
      <c r="C143" s="7"/>
      <c r="D143" s="7"/>
      <c r="E143" s="9"/>
      <c r="F143" s="9"/>
      <c r="G143" s="15"/>
      <c r="H143" s="15"/>
    </row>
    <row r="144" spans="1:8" x14ac:dyDescent="0.35">
      <c r="A144" s="5"/>
      <c r="B144" s="5"/>
      <c r="C144" s="7"/>
      <c r="D144" s="7"/>
      <c r="E144" s="9"/>
      <c r="F144" s="9"/>
      <c r="G144" s="15"/>
      <c r="H144" s="15"/>
    </row>
    <row r="145" spans="1:8" x14ac:dyDescent="0.35">
      <c r="A145" s="5"/>
      <c r="B145" s="5"/>
      <c r="C145" s="7"/>
      <c r="D145" s="7"/>
      <c r="E145" s="9"/>
      <c r="F145" s="9"/>
      <c r="G145" s="15"/>
      <c r="H145" s="15"/>
    </row>
    <row r="146" spans="1:8" x14ac:dyDescent="0.35">
      <c r="A146" s="5"/>
      <c r="B146" s="5"/>
      <c r="C146" s="7"/>
      <c r="D146" s="7"/>
      <c r="E146" s="9"/>
      <c r="F146" s="9"/>
      <c r="G146" s="15"/>
      <c r="H146" s="15"/>
    </row>
    <row r="147" spans="1:8" x14ac:dyDescent="0.35">
      <c r="A147" s="5"/>
      <c r="B147" s="5"/>
      <c r="C147" s="7"/>
      <c r="D147" s="7"/>
      <c r="E147" s="9"/>
      <c r="F147" s="9"/>
      <c r="G147" s="15"/>
      <c r="H147" s="15"/>
    </row>
    <row r="148" spans="1:8" x14ac:dyDescent="0.35">
      <c r="A148" s="5"/>
      <c r="B148" s="5"/>
      <c r="C148" s="7"/>
      <c r="D148" s="7"/>
      <c r="E148" s="9"/>
      <c r="F148" s="9"/>
      <c r="G148" s="15"/>
      <c r="H148" s="15"/>
    </row>
    <row r="149" spans="1:8" x14ac:dyDescent="0.35">
      <c r="A149" s="5"/>
      <c r="B149" s="5"/>
      <c r="C149" s="7"/>
      <c r="D149" s="7"/>
      <c r="E149" s="9"/>
      <c r="F149" s="9"/>
      <c r="G149" s="15"/>
      <c r="H149" s="15"/>
    </row>
    <row r="150" spans="1:8" x14ac:dyDescent="0.35">
      <c r="A150" s="5"/>
      <c r="B150" s="5"/>
      <c r="C150" s="7"/>
      <c r="D150" s="7"/>
      <c r="E150" s="9"/>
      <c r="F150" s="9"/>
      <c r="G150" s="15"/>
      <c r="H150" s="15"/>
    </row>
    <row r="151" spans="1:8" x14ac:dyDescent="0.35">
      <c r="A151" s="5"/>
      <c r="B151" s="5"/>
      <c r="C151" s="7"/>
      <c r="D151" s="7"/>
      <c r="E151" s="9"/>
      <c r="F151" s="9"/>
      <c r="G151" s="15"/>
      <c r="H151" s="15"/>
    </row>
    <row r="152" spans="1:8" x14ac:dyDescent="0.35">
      <c r="A152" s="5"/>
      <c r="B152" s="5"/>
      <c r="C152" s="7"/>
      <c r="D152" s="7"/>
      <c r="E152" s="9"/>
      <c r="F152" s="9"/>
      <c r="G152" s="15"/>
      <c r="H152" s="15"/>
    </row>
    <row r="153" spans="1:8" x14ac:dyDescent="0.35">
      <c r="A153" s="5"/>
      <c r="B153" s="5"/>
      <c r="C153" s="7"/>
      <c r="D153" s="7"/>
      <c r="E153" s="9"/>
      <c r="F153" s="9"/>
      <c r="G153" s="15"/>
      <c r="H153" s="15"/>
    </row>
    <row r="154" spans="1:8" x14ac:dyDescent="0.35">
      <c r="A154" s="5"/>
      <c r="B154" s="5"/>
      <c r="C154" s="7"/>
      <c r="D154" s="7"/>
      <c r="E154" s="9"/>
      <c r="F154" s="9"/>
      <c r="G154" s="15"/>
      <c r="H154" s="15"/>
    </row>
    <row r="155" spans="1:8" x14ac:dyDescent="0.35">
      <c r="A155" s="5"/>
      <c r="B155" s="5"/>
      <c r="C155" s="7"/>
      <c r="D155" s="7"/>
      <c r="E155" s="9"/>
      <c r="F155" s="9"/>
      <c r="G155" s="15"/>
      <c r="H155" s="15"/>
    </row>
    <row r="156" spans="1:8" x14ac:dyDescent="0.35">
      <c r="A156" s="5"/>
      <c r="B156" s="5"/>
      <c r="C156" s="7"/>
      <c r="D156" s="7"/>
      <c r="E156" s="9"/>
      <c r="F156" s="9"/>
      <c r="G156" s="15"/>
      <c r="H156" s="15"/>
    </row>
    <row r="157" spans="1:8" x14ac:dyDescent="0.35">
      <c r="A157" s="5"/>
      <c r="B157" s="5"/>
      <c r="C157" s="7"/>
      <c r="D157" s="7"/>
      <c r="E157" s="9"/>
      <c r="F157" s="9"/>
      <c r="G157" s="15"/>
      <c r="H157" s="15"/>
    </row>
    <row r="158" spans="1:8" x14ac:dyDescent="0.35">
      <c r="A158" s="5"/>
      <c r="B158" s="5"/>
      <c r="C158" s="7"/>
      <c r="D158" s="7"/>
      <c r="E158" s="9"/>
      <c r="F158" s="9"/>
      <c r="G158" s="15"/>
      <c r="H158" s="15"/>
    </row>
    <row r="159" spans="1:8" x14ac:dyDescent="0.35">
      <c r="A159" s="5"/>
      <c r="B159" s="5"/>
      <c r="C159" s="7"/>
      <c r="D159" s="7"/>
      <c r="E159" s="9"/>
      <c r="F159" s="9"/>
      <c r="G159" s="15"/>
      <c r="H159" s="15"/>
    </row>
    <row r="160" spans="1:8" x14ac:dyDescent="0.35">
      <c r="A160" s="5"/>
      <c r="B160" s="5"/>
      <c r="C160" s="7"/>
      <c r="D160" s="7"/>
      <c r="E160" s="9"/>
      <c r="F160" s="9"/>
      <c r="G160" s="15"/>
      <c r="H160" s="15"/>
    </row>
    <row r="161" spans="1:8" x14ac:dyDescent="0.35">
      <c r="A161" s="5"/>
      <c r="B161" s="5"/>
      <c r="C161" s="7"/>
      <c r="D161" s="7"/>
      <c r="E161" s="9"/>
      <c r="F161" s="9"/>
      <c r="G161" s="15"/>
      <c r="H161" s="15"/>
    </row>
    <row r="162" spans="1:8" x14ac:dyDescent="0.35">
      <c r="A162" s="5"/>
      <c r="B162" s="5"/>
      <c r="C162" s="7"/>
      <c r="D162" s="7"/>
      <c r="E162" s="9"/>
      <c r="F162" s="9"/>
      <c r="G162" s="15"/>
      <c r="H162" s="15"/>
    </row>
    <row r="163" spans="1:8" x14ac:dyDescent="0.35">
      <c r="A163" s="5"/>
      <c r="B163" s="5"/>
      <c r="C163" s="7"/>
      <c r="D163" s="7"/>
      <c r="E163" s="9"/>
      <c r="F163" s="9"/>
      <c r="G163" s="15"/>
      <c r="H163" s="15"/>
    </row>
    <row r="164" spans="1:8" x14ac:dyDescent="0.35">
      <c r="A164" s="5"/>
      <c r="B164" s="5"/>
      <c r="C164" s="7"/>
      <c r="D164" s="7"/>
      <c r="E164" s="9"/>
      <c r="F164" s="9"/>
      <c r="G164" s="15"/>
      <c r="H164" s="15"/>
    </row>
    <row r="165" spans="1:8" x14ac:dyDescent="0.35">
      <c r="A165" s="5"/>
      <c r="B165" s="5"/>
      <c r="C165" s="7"/>
      <c r="D165" s="7"/>
      <c r="E165" s="9"/>
      <c r="F165" s="9"/>
      <c r="G165" s="15"/>
      <c r="H165" s="15"/>
    </row>
    <row r="166" spans="1:8" x14ac:dyDescent="0.35">
      <c r="A166" s="5"/>
      <c r="B166" s="5"/>
      <c r="C166" s="7"/>
      <c r="D166" s="7"/>
      <c r="E166" s="9"/>
      <c r="F166" s="9"/>
      <c r="G166" s="15"/>
      <c r="H166" s="15"/>
    </row>
    <row r="167" spans="1:8" x14ac:dyDescent="0.35">
      <c r="A167" s="5"/>
      <c r="B167" s="5"/>
      <c r="C167" s="7"/>
      <c r="D167" s="7"/>
      <c r="E167" s="9"/>
      <c r="F167" s="9"/>
      <c r="G167" s="15"/>
      <c r="H167" s="15"/>
    </row>
    <row r="168" spans="1:8" x14ac:dyDescent="0.35">
      <c r="A168" s="5"/>
      <c r="B168" s="5"/>
      <c r="C168" s="7"/>
      <c r="D168" s="7"/>
      <c r="E168" s="9"/>
      <c r="F168" s="9"/>
      <c r="G168" s="15"/>
      <c r="H168" s="15"/>
    </row>
    <row r="169" spans="1:8" x14ac:dyDescent="0.35">
      <c r="A169" s="5"/>
      <c r="B169" s="5"/>
      <c r="C169" s="7"/>
      <c r="D169" s="7"/>
      <c r="E169" s="9"/>
      <c r="F169" s="9"/>
      <c r="G169" s="15"/>
      <c r="H169" s="15"/>
    </row>
    <row r="170" spans="1:8" x14ac:dyDescent="0.35">
      <c r="A170" s="5"/>
      <c r="B170" s="5"/>
      <c r="C170" s="7"/>
      <c r="D170" s="7"/>
      <c r="E170" s="9"/>
      <c r="F170" s="9"/>
      <c r="G170" s="15"/>
      <c r="H170" s="15"/>
    </row>
    <row r="171" spans="1:8" x14ac:dyDescent="0.35">
      <c r="A171" s="5"/>
      <c r="B171" s="5"/>
      <c r="C171" s="7"/>
      <c r="D171" s="7"/>
      <c r="E171" s="9"/>
      <c r="F171" s="9"/>
      <c r="G171" s="15"/>
      <c r="H171" s="15"/>
    </row>
    <row r="172" spans="1:8" x14ac:dyDescent="0.35">
      <c r="A172" s="5"/>
      <c r="B172" s="5"/>
      <c r="C172" s="7"/>
      <c r="D172" s="7"/>
      <c r="E172" s="9"/>
      <c r="F172" s="9"/>
      <c r="G172" s="15"/>
      <c r="H172" s="15"/>
    </row>
    <row r="173" spans="1:8" x14ac:dyDescent="0.35">
      <c r="A173" s="5"/>
      <c r="B173" s="5"/>
      <c r="C173" s="7"/>
      <c r="D173" s="7"/>
      <c r="E173" s="9"/>
      <c r="F173" s="9"/>
      <c r="G173" s="15"/>
      <c r="H173" s="15"/>
    </row>
    <row r="174" spans="1:8" x14ac:dyDescent="0.35">
      <c r="A174" s="5"/>
      <c r="B174" s="5"/>
      <c r="C174" s="7"/>
      <c r="D174" s="7"/>
      <c r="E174" s="9"/>
      <c r="F174" s="9"/>
      <c r="G174" s="15"/>
      <c r="H174" s="15"/>
    </row>
    <row r="175" spans="1:8" x14ac:dyDescent="0.35">
      <c r="A175" s="5"/>
      <c r="B175" s="5"/>
      <c r="C175" s="7"/>
      <c r="D175" s="7"/>
      <c r="E175" s="9"/>
      <c r="F175" s="9"/>
      <c r="G175" s="15"/>
      <c r="H175" s="15"/>
    </row>
    <row r="176" spans="1:8" x14ac:dyDescent="0.35">
      <c r="A176" s="5"/>
      <c r="B176" s="5"/>
      <c r="C176" s="7"/>
      <c r="D176" s="7"/>
      <c r="E176" s="9"/>
      <c r="F176" s="9"/>
      <c r="G176" s="15"/>
      <c r="H176" s="15"/>
    </row>
    <row r="177" spans="1:8" x14ac:dyDescent="0.35">
      <c r="A177" s="5"/>
      <c r="B177" s="5"/>
      <c r="C177" s="7"/>
      <c r="D177" s="7"/>
      <c r="E177" s="9"/>
      <c r="F177" s="9"/>
      <c r="G177" s="15"/>
      <c r="H177" s="15"/>
    </row>
    <row r="178" spans="1:8" x14ac:dyDescent="0.35">
      <c r="A178" s="5"/>
      <c r="B178" s="5"/>
      <c r="C178" s="7"/>
      <c r="D178" s="7"/>
      <c r="E178" s="9"/>
      <c r="F178" s="9"/>
      <c r="G178" s="15"/>
      <c r="H178" s="15"/>
    </row>
    <row r="179" spans="1:8" x14ac:dyDescent="0.35">
      <c r="A179" s="5"/>
      <c r="B179" s="5"/>
      <c r="C179" s="7"/>
      <c r="D179" s="7"/>
      <c r="E179" s="9"/>
      <c r="F179" s="9"/>
      <c r="G179" s="15"/>
      <c r="H179" s="15"/>
    </row>
    <row r="180" spans="1:8" x14ac:dyDescent="0.35">
      <c r="A180" s="5"/>
      <c r="B180" s="5"/>
      <c r="C180" s="7"/>
      <c r="D180" s="7"/>
      <c r="E180" s="9"/>
      <c r="F180" s="9"/>
      <c r="G180" s="15"/>
      <c r="H180" s="15"/>
    </row>
    <row r="181" spans="1:8" x14ac:dyDescent="0.35">
      <c r="A181" s="5"/>
      <c r="B181" s="5"/>
      <c r="C181" s="7"/>
      <c r="D181" s="7"/>
      <c r="E181" s="9"/>
      <c r="F181" s="9"/>
      <c r="G181" s="15"/>
      <c r="H181" s="15"/>
    </row>
    <row r="182" spans="1:8" x14ac:dyDescent="0.35">
      <c r="A182" s="5"/>
      <c r="B182" s="5"/>
      <c r="C182" s="7"/>
      <c r="D182" s="7"/>
      <c r="E182" s="9"/>
      <c r="F182" s="9"/>
      <c r="G182" s="15"/>
      <c r="H182" s="15"/>
    </row>
    <row r="183" spans="1:8" x14ac:dyDescent="0.35">
      <c r="A183" s="5"/>
      <c r="B183" s="5"/>
      <c r="C183" s="7"/>
      <c r="D183" s="7"/>
      <c r="E183" s="9"/>
      <c r="F183" s="9"/>
      <c r="G183" s="15"/>
      <c r="H183" s="15"/>
    </row>
    <row r="184" spans="1:8" x14ac:dyDescent="0.35">
      <c r="A184" s="5"/>
      <c r="B184" s="5"/>
      <c r="C184" s="7"/>
      <c r="D184" s="7"/>
      <c r="E184" s="9"/>
      <c r="F184" s="9"/>
      <c r="G184" s="15"/>
      <c r="H184" s="15"/>
    </row>
    <row r="185" spans="1:8" x14ac:dyDescent="0.35">
      <c r="A185" s="5"/>
      <c r="B185" s="5"/>
      <c r="C185" s="7"/>
      <c r="D185" s="7"/>
      <c r="E185" s="9"/>
      <c r="F185" s="9"/>
      <c r="G185" s="15"/>
      <c r="H185" s="15"/>
    </row>
    <row r="186" spans="1:8" x14ac:dyDescent="0.35">
      <c r="A186" s="5"/>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B1CB-0200-445F-AE70-3F4FA6253DE3}">
  <sheetPr codeName="Sheet10">
    <tabColor theme="9" tint="-0.499984740745262"/>
  </sheetPr>
  <dimension ref="A1:AA1000"/>
  <sheetViews>
    <sheetView zoomScaleNormal="100" workbookViewId="0">
      <selection activeCell="L25" sqref="L25"/>
    </sheetView>
  </sheetViews>
  <sheetFormatPr defaultRowHeight="14.5" x14ac:dyDescent="0.35"/>
  <cols>
    <col min="5" max="5" width="10.26953125" customWidth="1"/>
    <col min="22" max="22" width="10.54296875" bestFit="1" customWidth="1"/>
  </cols>
  <sheetData>
    <row r="1" spans="1:27" ht="15.5" x14ac:dyDescent="0.35">
      <c r="E1" s="22"/>
    </row>
    <row r="2" spans="1:27" ht="18" customHeight="1" x14ac:dyDescent="0.5">
      <c r="E2" s="98"/>
      <c r="F2" s="98"/>
      <c r="G2" s="98"/>
      <c r="H2" s="98"/>
      <c r="I2" s="98"/>
      <c r="J2" s="98"/>
      <c r="K2" s="98"/>
      <c r="L2" s="48"/>
      <c r="P2" s="90"/>
    </row>
    <row r="3" spans="1:27" x14ac:dyDescent="0.35">
      <c r="E3" s="90"/>
      <c r="F3" s="90"/>
      <c r="G3" s="90"/>
      <c r="H3" s="90"/>
      <c r="I3" s="90"/>
      <c r="J3" s="90"/>
      <c r="K3" s="90"/>
      <c r="P3" s="90"/>
    </row>
    <row r="4" spans="1:27" x14ac:dyDescent="0.35">
      <c r="E4" s="90"/>
      <c r="F4" s="90"/>
      <c r="G4" s="90"/>
      <c r="H4" s="90"/>
      <c r="I4" s="90"/>
      <c r="J4" s="90"/>
      <c r="K4" s="90"/>
    </row>
    <row r="5" spans="1:27" x14ac:dyDescent="0.35">
      <c r="A5">
        <v>2</v>
      </c>
      <c r="E5" s="90"/>
      <c r="F5" s="90"/>
      <c r="G5" s="90"/>
      <c r="H5" s="90"/>
      <c r="I5" s="90"/>
      <c r="J5" s="90"/>
      <c r="K5" s="90"/>
    </row>
    <row r="6" spans="1:27" x14ac:dyDescent="0.35">
      <c r="E6" s="90"/>
      <c r="F6" s="90"/>
      <c r="G6" s="90"/>
      <c r="H6" s="90"/>
      <c r="I6" s="90"/>
      <c r="J6" s="90"/>
      <c r="K6" s="90"/>
    </row>
    <row r="7" spans="1:27" x14ac:dyDescent="0.35">
      <c r="E7" s="90"/>
      <c r="F7" s="90"/>
      <c r="G7" s="90"/>
      <c r="H7" s="90"/>
      <c r="I7" s="90"/>
      <c r="J7" s="90"/>
      <c r="K7" s="90"/>
    </row>
    <row r="8" spans="1:27" ht="15.75" customHeight="1" x14ac:dyDescent="0.35">
      <c r="E8" s="90"/>
      <c r="F8" s="90"/>
      <c r="G8" s="90"/>
      <c r="H8" s="90"/>
      <c r="I8" s="90"/>
      <c r="J8" s="90"/>
      <c r="K8" s="90"/>
      <c r="L8" s="74"/>
      <c r="M8" s="99"/>
      <c r="N8" s="99"/>
      <c r="O8" s="99"/>
      <c r="P8" s="99"/>
      <c r="Q8" s="99"/>
      <c r="R8" s="99"/>
      <c r="S8" s="99"/>
      <c r="T8" s="99"/>
      <c r="U8" s="99"/>
      <c r="V8" s="99"/>
      <c r="W8" s="99"/>
      <c r="X8" s="99"/>
      <c r="Y8" s="99"/>
      <c r="Z8" s="99"/>
      <c r="AA8" s="99"/>
    </row>
    <row r="9" spans="1:27" x14ac:dyDescent="0.35">
      <c r="E9" s="90"/>
      <c r="F9" s="90"/>
      <c r="G9" s="90"/>
      <c r="H9" s="90"/>
      <c r="I9" s="90"/>
      <c r="J9" s="90"/>
      <c r="K9" s="90"/>
      <c r="L9" s="75"/>
      <c r="M9" s="75"/>
      <c r="N9" s="75"/>
      <c r="O9" s="78"/>
      <c r="P9" s="75"/>
      <c r="Q9" s="75"/>
      <c r="R9" s="75"/>
      <c r="S9" s="75"/>
      <c r="T9" s="75"/>
      <c r="U9" s="75"/>
      <c r="V9" s="75"/>
      <c r="W9" s="75"/>
      <c r="X9" s="75"/>
      <c r="Y9" s="75"/>
      <c r="Z9" s="75"/>
      <c r="AA9" s="75"/>
    </row>
    <row r="10" spans="1:27" x14ac:dyDescent="0.35">
      <c r="A10">
        <v>40</v>
      </c>
      <c r="E10" s="90"/>
      <c r="F10" s="90"/>
      <c r="G10" s="90"/>
      <c r="H10" s="90"/>
      <c r="I10" s="90"/>
      <c r="J10" s="90"/>
      <c r="K10" s="90"/>
      <c r="L10" s="91"/>
      <c r="M10" s="34"/>
      <c r="N10" s="34"/>
      <c r="O10" s="79"/>
      <c r="P10" s="34"/>
      <c r="Q10" s="34"/>
      <c r="R10" s="34"/>
      <c r="S10" s="34"/>
      <c r="T10" s="34"/>
      <c r="U10" s="34"/>
      <c r="V10" s="34"/>
      <c r="W10" s="34"/>
      <c r="X10" s="34"/>
      <c r="Y10" s="34"/>
      <c r="Z10" s="34"/>
      <c r="AA10" s="34"/>
    </row>
    <row r="11" spans="1:27" x14ac:dyDescent="0.35">
      <c r="A11">
        <v>300</v>
      </c>
      <c r="E11" s="90"/>
      <c r="F11" s="90"/>
      <c r="G11" s="90"/>
      <c r="H11" s="90"/>
      <c r="I11" s="90"/>
      <c r="J11" s="90"/>
      <c r="K11" s="90"/>
      <c r="L11" s="34"/>
      <c r="M11" s="34"/>
      <c r="N11" s="34"/>
      <c r="O11" s="34"/>
      <c r="P11" s="34"/>
      <c r="Q11" s="34"/>
      <c r="R11" s="34"/>
      <c r="S11" s="34"/>
      <c r="T11" s="34"/>
      <c r="U11" s="34"/>
      <c r="V11" s="34"/>
      <c r="W11" s="34"/>
      <c r="X11" s="34"/>
      <c r="Y11" s="34"/>
      <c r="Z11" s="34"/>
      <c r="AA11" s="34"/>
    </row>
    <row r="12" spans="1:27" x14ac:dyDescent="0.35">
      <c r="A12">
        <v>75</v>
      </c>
      <c r="E12" s="90"/>
      <c r="F12" s="90"/>
      <c r="G12" s="90"/>
      <c r="H12" s="90"/>
      <c r="I12" s="90"/>
      <c r="J12" s="90"/>
      <c r="K12" s="90"/>
      <c r="L12" s="34"/>
      <c r="M12" s="34"/>
      <c r="N12" s="34"/>
      <c r="O12" s="34"/>
      <c r="P12" s="34"/>
      <c r="Q12" s="34"/>
      <c r="R12" s="34"/>
      <c r="S12" s="34"/>
      <c r="T12" s="34"/>
      <c r="U12" s="34"/>
      <c r="V12" s="34"/>
      <c r="W12" s="34"/>
      <c r="X12" s="34"/>
      <c r="Y12" s="34"/>
      <c r="Z12" s="34"/>
      <c r="AA12" s="34"/>
    </row>
    <row r="13" spans="1:27" x14ac:dyDescent="0.35">
      <c r="A13">
        <v>100</v>
      </c>
      <c r="E13" s="90"/>
      <c r="F13" s="90"/>
      <c r="G13" s="90"/>
      <c r="H13" s="90"/>
      <c r="I13" s="90"/>
      <c r="J13" s="90"/>
      <c r="K13" s="90"/>
      <c r="L13" s="34"/>
      <c r="M13" s="34"/>
      <c r="N13" s="34"/>
      <c r="O13" s="34"/>
      <c r="P13" s="34"/>
      <c r="Q13" s="34"/>
      <c r="R13" s="34"/>
      <c r="S13" s="34"/>
      <c r="T13" s="34"/>
      <c r="U13" s="34"/>
      <c r="V13" s="34"/>
      <c r="W13" s="34"/>
      <c r="X13" s="34"/>
      <c r="Y13" s="34"/>
      <c r="Z13" s="34"/>
      <c r="AA13" s="34"/>
    </row>
    <row r="14" spans="1:27" x14ac:dyDescent="0.35">
      <c r="E14" s="90"/>
      <c r="F14" s="90"/>
      <c r="G14" s="90"/>
      <c r="H14" s="90"/>
      <c r="I14" s="90"/>
      <c r="J14" s="90"/>
      <c r="K14" s="90"/>
    </row>
    <row r="15" spans="1:27" x14ac:dyDescent="0.35">
      <c r="E15" s="90"/>
      <c r="F15" s="90"/>
      <c r="G15" s="90"/>
      <c r="H15" s="90"/>
      <c r="I15" s="90"/>
      <c r="J15" s="90"/>
      <c r="K15" s="90"/>
    </row>
    <row r="16" spans="1:27" ht="15" thickBot="1" x14ac:dyDescent="0.4">
      <c r="E16" s="90"/>
      <c r="F16" s="90"/>
      <c r="G16" s="90"/>
      <c r="H16" s="90"/>
      <c r="I16" s="90"/>
      <c r="J16" s="90"/>
    </row>
    <row r="17" spans="1:23" x14ac:dyDescent="0.35">
      <c r="E17" s="90"/>
      <c r="F17" s="90"/>
      <c r="G17" s="90"/>
      <c r="H17" s="90"/>
      <c r="I17" s="90"/>
      <c r="J17" s="90"/>
      <c r="S17" s="61"/>
      <c r="T17" s="42"/>
      <c r="U17" s="42"/>
      <c r="V17" s="42"/>
      <c r="W17" s="65"/>
    </row>
    <row r="18" spans="1:23" x14ac:dyDescent="0.35">
      <c r="A18" t="s">
        <v>61</v>
      </c>
      <c r="E18" s="90"/>
      <c r="F18" s="90"/>
      <c r="G18" s="90"/>
      <c r="H18" s="90"/>
      <c r="I18" s="90"/>
      <c r="J18" s="90"/>
      <c r="S18" s="62"/>
      <c r="T18" s="34"/>
      <c r="U18" s="34"/>
      <c r="V18" s="34"/>
      <c r="W18" s="66"/>
    </row>
    <row r="19" spans="1:23" x14ac:dyDescent="0.35">
      <c r="E19" s="90"/>
      <c r="F19" s="90"/>
      <c r="G19" s="90"/>
      <c r="H19" s="90"/>
      <c r="I19" s="90"/>
      <c r="J19" s="90"/>
      <c r="S19" s="62"/>
      <c r="T19" s="34"/>
      <c r="U19" s="34"/>
      <c r="V19" s="34"/>
      <c r="W19" s="66"/>
    </row>
    <row r="20" spans="1:23" x14ac:dyDescent="0.35">
      <c r="E20" s="90"/>
      <c r="F20" s="90"/>
      <c r="G20" s="90"/>
      <c r="H20" s="90"/>
      <c r="I20" s="90"/>
      <c r="J20" s="90"/>
      <c r="K20" s="90"/>
      <c r="S20" s="62"/>
      <c r="T20" s="34"/>
      <c r="U20" s="34"/>
      <c r="V20" s="34"/>
      <c r="W20" s="66"/>
    </row>
    <row r="21" spans="1:23" x14ac:dyDescent="0.35">
      <c r="E21" s="90"/>
      <c r="F21" s="90"/>
      <c r="G21" s="90"/>
      <c r="H21" s="90"/>
      <c r="I21" s="90"/>
      <c r="J21" s="90"/>
      <c r="K21" s="90"/>
      <c r="S21" s="62"/>
      <c r="T21" s="34"/>
      <c r="U21" s="34"/>
      <c r="V21" s="34"/>
      <c r="W21" s="66"/>
    </row>
    <row r="22" spans="1:23" x14ac:dyDescent="0.35">
      <c r="E22" s="90"/>
      <c r="F22" s="90"/>
      <c r="G22" s="90"/>
      <c r="H22" s="90"/>
      <c r="I22" s="90"/>
      <c r="J22" s="90"/>
      <c r="K22" s="90"/>
      <c r="S22" s="62"/>
      <c r="T22" s="34"/>
      <c r="U22" s="34"/>
      <c r="V22" s="34"/>
      <c r="W22" s="66"/>
    </row>
    <row r="23" spans="1:23" x14ac:dyDescent="0.35">
      <c r="E23" s="90"/>
      <c r="F23" s="90"/>
      <c r="G23" s="90"/>
      <c r="H23" s="90"/>
      <c r="I23" s="90"/>
      <c r="J23" s="90"/>
      <c r="K23" s="90"/>
      <c r="S23" s="62"/>
      <c r="T23" s="34"/>
      <c r="U23" s="34"/>
      <c r="V23" s="34"/>
      <c r="W23" s="66"/>
    </row>
    <row r="24" spans="1:23" x14ac:dyDescent="0.35">
      <c r="E24" s="90"/>
      <c r="F24" s="90"/>
      <c r="G24" s="90"/>
      <c r="H24" s="90"/>
      <c r="I24" s="90"/>
      <c r="J24" s="90"/>
      <c r="K24" s="90"/>
      <c r="S24" s="62"/>
      <c r="T24" s="34"/>
      <c r="U24" s="34"/>
      <c r="V24" s="34"/>
      <c r="W24" s="63"/>
    </row>
    <row r="25" spans="1:23" x14ac:dyDescent="0.35">
      <c r="E25" s="90"/>
      <c r="F25" s="90"/>
      <c r="G25" s="90"/>
      <c r="H25" s="90"/>
      <c r="I25" s="90"/>
      <c r="J25" s="90"/>
      <c r="K25" s="90"/>
      <c r="S25" s="62"/>
      <c r="T25" s="34"/>
      <c r="U25" s="34"/>
      <c r="V25" s="34"/>
      <c r="W25" s="63"/>
    </row>
    <row r="26" spans="1:23" x14ac:dyDescent="0.35">
      <c r="E26" s="90"/>
      <c r="F26" s="90"/>
      <c r="G26" s="90"/>
      <c r="H26" s="90"/>
      <c r="I26" s="90"/>
      <c r="J26" s="90"/>
      <c r="K26" s="90"/>
      <c r="S26" s="62"/>
      <c r="T26" s="34"/>
      <c r="U26" s="34"/>
      <c r="V26" s="34"/>
      <c r="W26" s="63"/>
    </row>
    <row r="27" spans="1:23" x14ac:dyDescent="0.35">
      <c r="E27" s="90"/>
      <c r="F27" s="90"/>
      <c r="G27" s="90"/>
      <c r="H27" s="90"/>
      <c r="I27" s="90"/>
      <c r="J27" s="90"/>
      <c r="K27" s="90"/>
      <c r="S27" s="62"/>
      <c r="T27" s="34"/>
      <c r="U27" s="34"/>
      <c r="V27" s="34"/>
      <c r="W27" s="63"/>
    </row>
    <row r="28" spans="1:23" x14ac:dyDescent="0.35">
      <c r="E28" s="90"/>
      <c r="F28" s="90"/>
      <c r="G28" s="90"/>
      <c r="H28" s="90"/>
      <c r="I28" s="90"/>
      <c r="J28" s="90"/>
      <c r="K28" s="90"/>
      <c r="S28" s="62"/>
      <c r="T28" s="34"/>
      <c r="U28" s="34"/>
      <c r="V28" s="34"/>
      <c r="W28" s="63"/>
    </row>
    <row r="29" spans="1:23" x14ac:dyDescent="0.35">
      <c r="E29" s="90"/>
      <c r="F29" s="90"/>
      <c r="G29" s="90"/>
      <c r="H29" s="90"/>
      <c r="I29" s="90"/>
      <c r="J29" s="90"/>
      <c r="K29" s="90"/>
      <c r="S29" s="67" t="s">
        <v>1</v>
      </c>
      <c r="T29" s="34"/>
      <c r="U29" s="34"/>
      <c r="V29" s="34"/>
      <c r="W29" s="63"/>
    </row>
    <row r="30" spans="1:23" x14ac:dyDescent="0.35">
      <c r="E30" s="90"/>
      <c r="F30" s="90"/>
      <c r="G30" s="90"/>
      <c r="H30" s="90"/>
      <c r="I30" s="90"/>
      <c r="J30" s="90"/>
      <c r="K30" s="90"/>
      <c r="S30" s="67" t="s">
        <v>2</v>
      </c>
      <c r="T30" s="34"/>
      <c r="U30" s="34"/>
      <c r="V30" s="34"/>
      <c r="W30" s="63"/>
    </row>
    <row r="31" spans="1:23" x14ac:dyDescent="0.35">
      <c r="E31" s="90"/>
      <c r="F31" s="90"/>
      <c r="G31" s="90"/>
      <c r="H31" s="90"/>
      <c r="I31" s="90"/>
      <c r="J31" s="90"/>
      <c r="K31" s="90"/>
      <c r="S31" s="67" t="s">
        <v>3</v>
      </c>
      <c r="T31" s="34"/>
      <c r="U31" s="34"/>
      <c r="V31" s="34"/>
      <c r="W31" s="63"/>
    </row>
    <row r="32" spans="1:23" x14ac:dyDescent="0.35">
      <c r="E32" s="90"/>
      <c r="F32" s="90"/>
      <c r="G32" s="90"/>
      <c r="H32" s="90"/>
      <c r="I32" s="90"/>
      <c r="J32" s="90"/>
      <c r="K32" s="90"/>
      <c r="S32" s="62"/>
      <c r="T32" s="34"/>
      <c r="U32" s="34"/>
      <c r="V32" s="34"/>
      <c r="W32" s="63"/>
    </row>
    <row r="33" spans="1:26" x14ac:dyDescent="0.35">
      <c r="B33" t="s">
        <v>72</v>
      </c>
      <c r="E33" s="39"/>
      <c r="F33" s="39"/>
      <c r="G33" s="39" t="s">
        <v>73</v>
      </c>
      <c r="H33" s="39"/>
      <c r="I33" s="39"/>
      <c r="J33" s="39"/>
      <c r="K33" s="39" t="s">
        <v>74</v>
      </c>
      <c r="S33" s="67" t="s">
        <v>4</v>
      </c>
      <c r="T33" s="34"/>
      <c r="U33" s="34"/>
      <c r="V33" s="34"/>
      <c r="W33" s="63"/>
    </row>
    <row r="34" spans="1:26" ht="19.5" customHeight="1" thickBot="1" x14ac:dyDescent="0.4">
      <c r="E34" s="90"/>
      <c r="F34" s="90"/>
      <c r="G34" s="90"/>
      <c r="H34" s="90"/>
      <c r="I34" s="90"/>
      <c r="J34" s="90"/>
      <c r="K34" s="90"/>
      <c r="S34" s="68" t="s">
        <v>24</v>
      </c>
      <c r="T34" s="59"/>
      <c r="U34" s="59"/>
      <c r="V34" s="59"/>
      <c r="W34" s="60"/>
    </row>
    <row r="35" spans="1:26" x14ac:dyDescent="0.35">
      <c r="A35" t="s">
        <v>75</v>
      </c>
      <c r="C35" t="s">
        <v>76</v>
      </c>
      <c r="E35" s="39" t="s">
        <v>77</v>
      </c>
      <c r="F35" s="39"/>
      <c r="G35" s="39" t="s">
        <v>79</v>
      </c>
      <c r="H35" s="39"/>
      <c r="I35" s="39"/>
      <c r="J35" s="90"/>
      <c r="K35" s="90"/>
    </row>
    <row r="36" spans="1:26" x14ac:dyDescent="0.35">
      <c r="A36" s="2" t="s">
        <v>14</v>
      </c>
      <c r="B36" s="2" t="s">
        <v>15</v>
      </c>
      <c r="C36" s="6" t="s">
        <v>16</v>
      </c>
      <c r="D36" s="6" t="s">
        <v>17</v>
      </c>
      <c r="E36" s="8" t="s">
        <v>18</v>
      </c>
      <c r="F36" s="8" t="s">
        <v>19</v>
      </c>
      <c r="G36" s="12" t="s">
        <v>29</v>
      </c>
      <c r="H36" s="12" t="s">
        <v>30</v>
      </c>
      <c r="I36" s="90" t="s">
        <v>31</v>
      </c>
      <c r="J36" s="90"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5">
        <v>12.5</v>
      </c>
      <c r="B37" s="5">
        <v>91.32</v>
      </c>
      <c r="C37" s="7">
        <v>12.5</v>
      </c>
      <c r="D37" s="7">
        <v>96.05</v>
      </c>
      <c r="E37" s="9">
        <v>12.5</v>
      </c>
      <c r="F37" s="9">
        <v>96.28</v>
      </c>
      <c r="G37" s="15">
        <v>12.5</v>
      </c>
      <c r="H37" s="15">
        <v>95.51</v>
      </c>
      <c r="I37" s="41"/>
      <c r="J37" s="41"/>
      <c r="K37" s="41"/>
    </row>
    <row r="38" spans="1:26" x14ac:dyDescent="0.35">
      <c r="A38" s="5">
        <v>22.5</v>
      </c>
      <c r="B38" s="5">
        <v>92.24</v>
      </c>
      <c r="C38" s="7">
        <v>22.5</v>
      </c>
      <c r="D38" s="7">
        <v>94.09</v>
      </c>
      <c r="E38" s="9">
        <v>22.5</v>
      </c>
      <c r="F38" s="9">
        <v>95.88</v>
      </c>
      <c r="G38" s="15">
        <v>22.5</v>
      </c>
      <c r="H38" s="15">
        <v>97.38</v>
      </c>
    </row>
    <row r="39" spans="1:26" x14ac:dyDescent="0.35">
      <c r="A39" s="5">
        <v>32.5</v>
      </c>
      <c r="B39" s="5">
        <v>91.41</v>
      </c>
      <c r="C39" s="7">
        <v>32.5</v>
      </c>
      <c r="D39" s="7">
        <v>95.41</v>
      </c>
      <c r="E39" s="9">
        <v>32.5</v>
      </c>
      <c r="F39" s="9">
        <v>87.21</v>
      </c>
      <c r="G39" s="15">
        <v>32.5</v>
      </c>
      <c r="H39" s="15">
        <v>88.96</v>
      </c>
    </row>
    <row r="40" spans="1:26" x14ac:dyDescent="0.35">
      <c r="A40" s="5">
        <v>42.5</v>
      </c>
      <c r="B40" s="5">
        <v>91.01</v>
      </c>
      <c r="C40" s="7">
        <v>42.5</v>
      </c>
      <c r="D40" s="7">
        <v>94.54</v>
      </c>
      <c r="E40" s="9">
        <v>42.5</v>
      </c>
      <c r="F40" s="9">
        <v>94.68</v>
      </c>
      <c r="G40" s="15">
        <v>42.5</v>
      </c>
      <c r="H40" s="15">
        <v>90.49</v>
      </c>
    </row>
    <row r="41" spans="1:26" x14ac:dyDescent="0.35">
      <c r="A41" s="5">
        <v>50</v>
      </c>
      <c r="B41" s="5">
        <v>90.66</v>
      </c>
      <c r="C41" s="7">
        <v>50</v>
      </c>
      <c r="D41" s="7">
        <v>93.91</v>
      </c>
      <c r="E41" s="9">
        <v>50</v>
      </c>
      <c r="F41" s="9">
        <v>94.45</v>
      </c>
      <c r="G41" s="15">
        <v>50</v>
      </c>
      <c r="H41" s="15">
        <v>90.66</v>
      </c>
    </row>
    <row r="42" spans="1:26" x14ac:dyDescent="0.35">
      <c r="A42" s="5">
        <v>60</v>
      </c>
      <c r="B42" s="5">
        <v>87.13</v>
      </c>
      <c r="C42" s="7">
        <v>60</v>
      </c>
      <c r="D42" s="7">
        <v>90.29</v>
      </c>
      <c r="E42" s="9">
        <v>60</v>
      </c>
      <c r="F42" s="9">
        <v>90.87</v>
      </c>
      <c r="G42" s="15">
        <v>60</v>
      </c>
      <c r="H42" s="15">
        <v>95.75</v>
      </c>
    </row>
    <row r="43" spans="1:26" x14ac:dyDescent="0.35">
      <c r="A43" s="5">
        <v>70</v>
      </c>
      <c r="B43" s="5">
        <v>90.67</v>
      </c>
      <c r="C43" s="7">
        <v>70</v>
      </c>
      <c r="D43" s="7">
        <v>90.64</v>
      </c>
      <c r="E43" s="9">
        <v>70</v>
      </c>
      <c r="F43" s="9">
        <v>91.21</v>
      </c>
      <c r="G43" s="15">
        <v>70</v>
      </c>
      <c r="H43" s="15">
        <v>91.66</v>
      </c>
    </row>
    <row r="44" spans="1:26" x14ac:dyDescent="0.35">
      <c r="A44" s="5">
        <v>82.5</v>
      </c>
      <c r="B44" s="5">
        <v>88.06</v>
      </c>
      <c r="C44" s="7">
        <v>82.5</v>
      </c>
      <c r="D44" s="7">
        <v>91.05</v>
      </c>
      <c r="E44" s="9">
        <v>82.5</v>
      </c>
      <c r="F44" s="9">
        <v>91.59</v>
      </c>
      <c r="G44" s="15">
        <v>82.5</v>
      </c>
      <c r="H44" s="15">
        <v>92.11</v>
      </c>
    </row>
    <row r="45" spans="1:26" x14ac:dyDescent="0.35">
      <c r="A45" s="5">
        <v>90</v>
      </c>
      <c r="B45" s="5">
        <v>88.31</v>
      </c>
      <c r="C45" s="7">
        <v>90</v>
      </c>
      <c r="D45" s="7">
        <v>91.24</v>
      </c>
      <c r="E45" s="9">
        <v>90</v>
      </c>
      <c r="F45" s="9">
        <v>91.96</v>
      </c>
      <c r="G45" s="15">
        <v>90</v>
      </c>
      <c r="H45" s="15">
        <v>93.07</v>
      </c>
    </row>
    <row r="46" spans="1:26" x14ac:dyDescent="0.35">
      <c r="A46" s="5">
        <v>100</v>
      </c>
      <c r="B46" s="5">
        <v>88.62</v>
      </c>
      <c r="C46" s="7">
        <v>100</v>
      </c>
      <c r="D46" s="7">
        <v>90.93</v>
      </c>
      <c r="E46" s="9">
        <v>100</v>
      </c>
      <c r="F46" s="9">
        <v>92.23</v>
      </c>
      <c r="G46" s="15">
        <v>100</v>
      </c>
      <c r="H46" s="15">
        <v>93.27</v>
      </c>
    </row>
    <row r="47" spans="1:26" x14ac:dyDescent="0.35">
      <c r="A47" s="5">
        <v>110</v>
      </c>
      <c r="B47" s="5">
        <v>88.7</v>
      </c>
      <c r="C47" s="7">
        <v>110</v>
      </c>
      <c r="D47" s="7">
        <v>91.68</v>
      </c>
      <c r="E47" s="9">
        <v>110</v>
      </c>
      <c r="F47" s="9">
        <v>92.11</v>
      </c>
      <c r="G47" s="15">
        <v>110</v>
      </c>
      <c r="H47" s="15">
        <v>93.53</v>
      </c>
    </row>
    <row r="48" spans="1:26" x14ac:dyDescent="0.35">
      <c r="A48" s="5">
        <v>120</v>
      </c>
      <c r="B48" s="5">
        <v>88.92</v>
      </c>
      <c r="C48" s="7">
        <v>120</v>
      </c>
      <c r="D48" s="7">
        <v>91.8</v>
      </c>
      <c r="E48" s="9">
        <v>120</v>
      </c>
      <c r="F48" s="9">
        <v>92.56</v>
      </c>
      <c r="G48" s="15">
        <v>120</v>
      </c>
      <c r="H48" s="15">
        <v>93.07</v>
      </c>
    </row>
    <row r="49" spans="1:8" x14ac:dyDescent="0.35">
      <c r="A49" s="5">
        <v>130</v>
      </c>
      <c r="B49" s="5">
        <v>88.58</v>
      </c>
      <c r="C49" s="7">
        <v>130</v>
      </c>
      <c r="D49" s="7">
        <v>92.03</v>
      </c>
      <c r="E49" s="9">
        <v>130</v>
      </c>
      <c r="F49" s="9">
        <v>92.73</v>
      </c>
      <c r="G49" s="15">
        <v>130</v>
      </c>
      <c r="H49" s="15">
        <v>93.3</v>
      </c>
    </row>
    <row r="50" spans="1:8" x14ac:dyDescent="0.35">
      <c r="A50" s="5">
        <v>140</v>
      </c>
      <c r="B50" s="5">
        <v>88.77</v>
      </c>
      <c r="C50" s="7">
        <v>140</v>
      </c>
      <c r="D50" s="7">
        <v>91.69</v>
      </c>
      <c r="E50" s="9">
        <v>140</v>
      </c>
      <c r="F50" s="9">
        <v>93.03</v>
      </c>
      <c r="G50" s="15">
        <v>140</v>
      </c>
      <c r="H50" s="15">
        <v>93.4</v>
      </c>
    </row>
    <row r="51" spans="1:8" x14ac:dyDescent="0.35">
      <c r="A51" s="5">
        <v>150</v>
      </c>
      <c r="B51" s="5">
        <v>89.17</v>
      </c>
      <c r="C51" s="7">
        <v>150</v>
      </c>
      <c r="D51" s="7">
        <v>92.29</v>
      </c>
      <c r="E51" s="9">
        <v>150</v>
      </c>
      <c r="F51" s="9">
        <v>92.91</v>
      </c>
      <c r="G51" s="15">
        <v>150</v>
      </c>
      <c r="H51" s="15">
        <v>93.94</v>
      </c>
    </row>
    <row r="52" spans="1:8" x14ac:dyDescent="0.35">
      <c r="A52" s="5">
        <v>160</v>
      </c>
      <c r="B52" s="5">
        <v>89.35</v>
      </c>
      <c r="C52" s="7">
        <v>160</v>
      </c>
      <c r="D52" s="7">
        <v>92.35</v>
      </c>
      <c r="E52" s="9">
        <v>160</v>
      </c>
      <c r="F52" s="9">
        <v>92.61</v>
      </c>
      <c r="G52" s="15">
        <v>160</v>
      </c>
      <c r="H52" s="15">
        <v>93.7</v>
      </c>
    </row>
    <row r="53" spans="1:8" x14ac:dyDescent="0.35">
      <c r="A53" s="5">
        <v>170</v>
      </c>
      <c r="B53" s="5">
        <v>89.48</v>
      </c>
      <c r="C53" s="7">
        <v>170</v>
      </c>
      <c r="D53" s="7">
        <v>91.94</v>
      </c>
      <c r="E53" s="9">
        <v>170</v>
      </c>
      <c r="F53" s="9">
        <v>93.15</v>
      </c>
      <c r="G53" s="15">
        <v>170</v>
      </c>
      <c r="H53" s="15">
        <v>93.62</v>
      </c>
    </row>
    <row r="54" spans="1:8" x14ac:dyDescent="0.35">
      <c r="A54" s="5">
        <v>180</v>
      </c>
      <c r="B54" s="5">
        <v>89.56</v>
      </c>
      <c r="C54" s="7">
        <v>180</v>
      </c>
      <c r="D54" s="7">
        <v>92.02</v>
      </c>
      <c r="E54" s="9">
        <v>180</v>
      </c>
      <c r="F54" s="9">
        <v>93.28</v>
      </c>
      <c r="G54" s="15">
        <v>180</v>
      </c>
      <c r="H54" s="15">
        <v>93.83</v>
      </c>
    </row>
    <row r="55" spans="1:8" x14ac:dyDescent="0.35">
      <c r="A55" s="5">
        <v>190</v>
      </c>
      <c r="B55" s="5">
        <v>89.52</v>
      </c>
      <c r="C55" s="7">
        <v>190</v>
      </c>
      <c r="D55" s="7">
        <v>92.09</v>
      </c>
      <c r="E55" s="9">
        <v>190</v>
      </c>
      <c r="F55" s="9">
        <v>93.3</v>
      </c>
      <c r="G55" s="15">
        <v>190</v>
      </c>
      <c r="H55" s="15">
        <v>93.96</v>
      </c>
    </row>
    <row r="56" spans="1:8" x14ac:dyDescent="0.35">
      <c r="A56" s="5">
        <v>200</v>
      </c>
      <c r="B56" s="5">
        <v>89.15</v>
      </c>
      <c r="C56" s="7">
        <v>200</v>
      </c>
      <c r="D56" s="7">
        <v>92.59</v>
      </c>
      <c r="E56" s="9">
        <v>200</v>
      </c>
      <c r="F56" s="9">
        <v>93.32</v>
      </c>
      <c r="G56" s="15">
        <v>200</v>
      </c>
      <c r="H56" s="15">
        <v>94.39</v>
      </c>
    </row>
    <row r="57" spans="1:8" x14ac:dyDescent="0.35">
      <c r="A57" s="5">
        <v>210</v>
      </c>
      <c r="B57" s="5">
        <v>89.65</v>
      </c>
      <c r="C57" s="7">
        <v>210</v>
      </c>
      <c r="D57" s="7">
        <v>92.54</v>
      </c>
      <c r="E57" s="9">
        <v>210</v>
      </c>
      <c r="F57" s="9">
        <v>93.29</v>
      </c>
      <c r="G57" s="15">
        <v>210</v>
      </c>
      <c r="H57" s="15">
        <v>93.98</v>
      </c>
    </row>
    <row r="58" spans="1:8" x14ac:dyDescent="0.35">
      <c r="A58" s="5">
        <v>217.5</v>
      </c>
      <c r="B58" s="5">
        <v>89.57</v>
      </c>
      <c r="C58" s="7">
        <v>217.5</v>
      </c>
      <c r="D58" s="7">
        <v>92.65</v>
      </c>
      <c r="E58" s="9">
        <v>217.5</v>
      </c>
      <c r="F58" s="9">
        <v>93.43</v>
      </c>
      <c r="G58" s="15">
        <v>217.5</v>
      </c>
      <c r="H58" s="15">
        <v>94.22</v>
      </c>
    </row>
    <row r="59" spans="1:8" x14ac:dyDescent="0.35">
      <c r="A59" s="5">
        <v>230</v>
      </c>
      <c r="B59" s="5">
        <v>89.61</v>
      </c>
      <c r="C59" s="7">
        <v>230</v>
      </c>
      <c r="D59" s="7">
        <v>92.26</v>
      </c>
      <c r="E59" s="9">
        <v>230</v>
      </c>
      <c r="F59" s="9">
        <v>93.17</v>
      </c>
      <c r="G59" s="15">
        <v>230</v>
      </c>
      <c r="H59" s="15">
        <v>91.95</v>
      </c>
    </row>
    <row r="60" spans="1:8" x14ac:dyDescent="0.35">
      <c r="A60" s="5">
        <v>240</v>
      </c>
      <c r="B60" s="5">
        <v>88.82</v>
      </c>
      <c r="C60" s="7">
        <v>240</v>
      </c>
      <c r="D60" s="7">
        <v>92.3</v>
      </c>
      <c r="E60" s="9">
        <v>240</v>
      </c>
      <c r="F60" s="9">
        <v>91.61</v>
      </c>
      <c r="G60" s="15">
        <v>240</v>
      </c>
      <c r="H60" s="15">
        <v>90.26</v>
      </c>
    </row>
    <row r="61" spans="1:8" x14ac:dyDescent="0.35">
      <c r="A61" s="5">
        <v>250</v>
      </c>
      <c r="B61" s="5">
        <v>88.56</v>
      </c>
      <c r="C61" s="7">
        <v>250</v>
      </c>
      <c r="D61" s="7">
        <v>90.84</v>
      </c>
      <c r="E61" s="9">
        <v>250</v>
      </c>
      <c r="F61" s="9">
        <v>90.88</v>
      </c>
      <c r="G61" s="15">
        <v>250</v>
      </c>
      <c r="H61" s="15">
        <v>86.29</v>
      </c>
    </row>
    <row r="62" spans="1:8" x14ac:dyDescent="0.35">
      <c r="A62" s="5">
        <v>257.5</v>
      </c>
      <c r="B62" s="5">
        <v>89.47</v>
      </c>
      <c r="C62" s="7">
        <v>257.5</v>
      </c>
      <c r="D62" s="7">
        <v>90.24</v>
      </c>
      <c r="E62" s="9">
        <v>257.5</v>
      </c>
      <c r="F62" s="9">
        <v>89.31</v>
      </c>
      <c r="G62" s="15">
        <v>257.5</v>
      </c>
      <c r="H62" s="15">
        <v>80.45</v>
      </c>
    </row>
    <row r="63" spans="1:8" x14ac:dyDescent="0.35">
      <c r="A63" s="5">
        <v>270</v>
      </c>
      <c r="B63" s="5">
        <v>89.43</v>
      </c>
      <c r="C63" s="7">
        <v>270</v>
      </c>
      <c r="D63" s="7">
        <v>87.44</v>
      </c>
      <c r="E63" s="9">
        <v>270</v>
      </c>
      <c r="F63" s="9">
        <v>85.73</v>
      </c>
      <c r="G63" s="15">
        <v>270</v>
      </c>
      <c r="H63" s="15">
        <v>51.85</v>
      </c>
    </row>
    <row r="64" spans="1:8" x14ac:dyDescent="0.35">
      <c r="A64" s="5">
        <v>277.5</v>
      </c>
      <c r="B64" s="5">
        <v>87.3</v>
      </c>
      <c r="C64" s="7">
        <v>277.5</v>
      </c>
      <c r="D64" s="7">
        <v>83.35</v>
      </c>
      <c r="E64" s="9">
        <v>277.5</v>
      </c>
      <c r="F64" s="9">
        <v>78.040000000000006</v>
      </c>
      <c r="G64" s="15">
        <v>277.5</v>
      </c>
      <c r="H64" s="15">
        <v>49.52</v>
      </c>
    </row>
    <row r="65" spans="1:8" x14ac:dyDescent="0.35">
      <c r="A65" s="5">
        <v>290</v>
      </c>
      <c r="B65" s="5">
        <v>84.54</v>
      </c>
      <c r="C65" s="7">
        <v>290</v>
      </c>
      <c r="D65" s="7">
        <v>53.22</v>
      </c>
      <c r="E65" s="9">
        <v>290</v>
      </c>
      <c r="F65" s="9">
        <v>51.54</v>
      </c>
      <c r="G65" s="15">
        <v>290</v>
      </c>
      <c r="H65" s="15">
        <v>40.21</v>
      </c>
    </row>
    <row r="66" spans="1:8" x14ac:dyDescent="0.35">
      <c r="A66" s="5"/>
      <c r="B66" s="5"/>
      <c r="C66" s="7"/>
      <c r="D66" s="7"/>
      <c r="E66" s="9"/>
      <c r="F66" s="9"/>
      <c r="G66" s="15"/>
      <c r="H66" s="15"/>
    </row>
    <row r="67" spans="1:8" x14ac:dyDescent="0.35">
      <c r="A67" s="5"/>
      <c r="B67" s="5"/>
      <c r="C67" s="7"/>
      <c r="D67" s="7"/>
      <c r="E67" s="9"/>
      <c r="F67" s="9"/>
      <c r="G67" s="15"/>
      <c r="H67" s="15"/>
    </row>
    <row r="68" spans="1:8" x14ac:dyDescent="0.35">
      <c r="A68" s="5"/>
      <c r="B68" s="5"/>
      <c r="C68" s="7"/>
      <c r="D68" s="7"/>
      <c r="E68" s="9"/>
      <c r="F68" s="9"/>
      <c r="G68" s="15"/>
      <c r="H68" s="15"/>
    </row>
    <row r="69" spans="1:8" x14ac:dyDescent="0.35">
      <c r="A69" s="5"/>
      <c r="B69" s="5"/>
      <c r="C69" s="7"/>
      <c r="D69" s="7"/>
      <c r="E69" s="9"/>
      <c r="F69" s="9"/>
      <c r="G69" s="15"/>
      <c r="H69" s="15"/>
    </row>
    <row r="70" spans="1:8" x14ac:dyDescent="0.35">
      <c r="A70" s="5"/>
      <c r="B70" s="5"/>
      <c r="C70" s="7"/>
      <c r="D70" s="7"/>
      <c r="E70" s="9"/>
      <c r="F70" s="9"/>
      <c r="G70" s="15"/>
      <c r="H70" s="15"/>
    </row>
    <row r="71" spans="1:8" ht="15.75" customHeight="1" x14ac:dyDescent="0.35">
      <c r="A71" s="5"/>
      <c r="B71" s="5"/>
      <c r="C71" s="7"/>
      <c r="D71" s="7"/>
      <c r="E71" s="9"/>
      <c r="F71" s="9"/>
      <c r="G71" s="15"/>
      <c r="H71" s="15"/>
    </row>
    <row r="72" spans="1:8" x14ac:dyDescent="0.35">
      <c r="A72" s="5"/>
      <c r="B72" s="5"/>
      <c r="C72" s="7"/>
      <c r="D72" s="7"/>
      <c r="E72" s="9"/>
      <c r="F72" s="9"/>
      <c r="G72" s="15"/>
      <c r="H72" s="15"/>
    </row>
    <row r="73" spans="1:8" x14ac:dyDescent="0.35">
      <c r="A73" s="5"/>
      <c r="B73" s="5"/>
      <c r="C73" s="7"/>
      <c r="D73" s="7"/>
      <c r="E73" s="9"/>
      <c r="F73" s="9"/>
      <c r="G73" s="15"/>
      <c r="H73" s="15"/>
    </row>
    <row r="74" spans="1:8" x14ac:dyDescent="0.35">
      <c r="A74" s="5"/>
      <c r="B74" s="5"/>
      <c r="C74" s="7"/>
      <c r="D74" s="7"/>
      <c r="E74" s="9"/>
      <c r="F74" s="9"/>
      <c r="G74" s="15"/>
      <c r="H74" s="15"/>
    </row>
    <row r="75" spans="1:8" x14ac:dyDescent="0.35">
      <c r="A75" s="5"/>
      <c r="B75" s="5"/>
      <c r="C75" s="7"/>
      <c r="D75" s="7"/>
      <c r="E75" s="9"/>
      <c r="F75" s="9"/>
      <c r="G75" s="15"/>
      <c r="H75" s="15"/>
    </row>
    <row r="76" spans="1:8" x14ac:dyDescent="0.35">
      <c r="A76" s="5"/>
      <c r="B76" s="5"/>
      <c r="C76" s="7"/>
      <c r="D76" s="7"/>
      <c r="E76" s="9"/>
      <c r="F76" s="9"/>
      <c r="G76" s="15"/>
      <c r="H76" s="15"/>
    </row>
    <row r="77" spans="1:8" x14ac:dyDescent="0.35">
      <c r="A77" s="5"/>
      <c r="B77" s="5"/>
      <c r="C77" s="7"/>
      <c r="D77" s="7"/>
      <c r="E77" s="9"/>
      <c r="F77" s="9"/>
      <c r="G77" s="15"/>
      <c r="H77" s="15"/>
    </row>
    <row r="78" spans="1:8" x14ac:dyDescent="0.35">
      <c r="A78" s="5"/>
      <c r="B78" s="5"/>
      <c r="C78" s="7"/>
      <c r="D78" s="7"/>
      <c r="E78" s="9"/>
      <c r="F78" s="9"/>
      <c r="G78" s="15"/>
      <c r="H78" s="15"/>
    </row>
    <row r="79" spans="1:8" x14ac:dyDescent="0.35">
      <c r="A79" s="5"/>
      <c r="B79" s="5"/>
      <c r="C79" s="7"/>
      <c r="D79" s="7"/>
      <c r="E79" s="9"/>
      <c r="F79" s="9"/>
      <c r="G79" s="15"/>
      <c r="H79" s="15"/>
    </row>
    <row r="80" spans="1:8" x14ac:dyDescent="0.35">
      <c r="A80" s="5"/>
      <c r="B80" s="5"/>
      <c r="C80" s="7"/>
      <c r="D80" s="7"/>
      <c r="E80" s="9"/>
      <c r="F80" s="9"/>
      <c r="G80" s="15"/>
      <c r="H80" s="15"/>
    </row>
    <row r="81" spans="1:8" x14ac:dyDescent="0.35">
      <c r="A81" s="5"/>
      <c r="B81" s="5"/>
      <c r="C81" s="7"/>
      <c r="D81" s="7"/>
      <c r="E81" s="9"/>
      <c r="F81" s="9"/>
      <c r="G81" s="15"/>
      <c r="H81" s="15"/>
    </row>
    <row r="82" spans="1:8" x14ac:dyDescent="0.35">
      <c r="A82" s="5"/>
      <c r="B82" s="5"/>
      <c r="C82" s="7"/>
      <c r="D82" s="7"/>
      <c r="E82" s="9"/>
      <c r="F82" s="9"/>
      <c r="G82" s="15"/>
      <c r="H82" s="15"/>
    </row>
    <row r="83" spans="1:8" x14ac:dyDescent="0.35">
      <c r="A83" s="5"/>
      <c r="B83" s="5"/>
      <c r="C83" s="7"/>
      <c r="D83" s="7"/>
      <c r="E83" s="9"/>
      <c r="F83" s="9"/>
      <c r="G83" s="15"/>
      <c r="H83" s="15"/>
    </row>
    <row r="84" spans="1:8" x14ac:dyDescent="0.35">
      <c r="A84" s="5"/>
      <c r="B84" s="5"/>
      <c r="C84" s="7"/>
      <c r="D84" s="7"/>
      <c r="E84" s="9"/>
      <c r="F84" s="9"/>
      <c r="G84" s="15"/>
      <c r="H84" s="15"/>
    </row>
    <row r="85" spans="1:8" x14ac:dyDescent="0.35">
      <c r="A85" s="5"/>
      <c r="B85" s="5"/>
      <c r="C85" s="7"/>
      <c r="D85" s="7"/>
      <c r="E85" s="9"/>
      <c r="F85" s="9"/>
      <c r="G85" s="15"/>
      <c r="H85" s="15"/>
    </row>
    <row r="86" spans="1:8" x14ac:dyDescent="0.35">
      <c r="A86" s="5"/>
      <c r="B86" s="5"/>
      <c r="C86" s="7"/>
      <c r="D86" s="7"/>
      <c r="E86" s="9"/>
      <c r="F86" s="9"/>
      <c r="G86" s="15"/>
      <c r="H86" s="15"/>
    </row>
    <row r="87" spans="1:8" x14ac:dyDescent="0.35">
      <c r="A87" s="5"/>
      <c r="B87" s="5"/>
      <c r="C87" s="7"/>
      <c r="D87" s="7"/>
      <c r="E87" s="9"/>
      <c r="F87" s="9"/>
      <c r="G87" s="15"/>
      <c r="H87" s="15"/>
    </row>
    <row r="88" spans="1:8" x14ac:dyDescent="0.35">
      <c r="A88" s="5"/>
      <c r="B88" s="5"/>
      <c r="C88" s="7"/>
      <c r="D88" s="7"/>
      <c r="E88" s="9"/>
      <c r="F88" s="9"/>
      <c r="G88" s="15"/>
      <c r="H88" s="15"/>
    </row>
    <row r="89" spans="1:8" x14ac:dyDescent="0.35">
      <c r="A89" s="5"/>
      <c r="B89" s="5"/>
      <c r="C89" s="7"/>
      <c r="D89" s="7"/>
      <c r="E89" s="9"/>
      <c r="F89" s="9"/>
      <c r="G89" s="15"/>
      <c r="H89" s="15"/>
    </row>
    <row r="90" spans="1:8" x14ac:dyDescent="0.35">
      <c r="A90" s="5"/>
      <c r="B90" s="5"/>
      <c r="C90" s="7"/>
      <c r="D90" s="7"/>
      <c r="E90" s="9"/>
      <c r="F90" s="9"/>
      <c r="G90" s="15"/>
      <c r="H90" s="15"/>
    </row>
    <row r="91" spans="1:8" x14ac:dyDescent="0.35">
      <c r="A91" s="5"/>
      <c r="B91" s="5"/>
      <c r="C91" s="7"/>
      <c r="D91" s="7"/>
      <c r="E91" s="9"/>
      <c r="F91" s="9"/>
      <c r="G91" s="15"/>
      <c r="H91" s="15"/>
    </row>
    <row r="92" spans="1:8" x14ac:dyDescent="0.35">
      <c r="A92" s="5"/>
      <c r="B92" s="5"/>
      <c r="C92" s="7"/>
      <c r="D92" s="7"/>
      <c r="E92" s="9"/>
      <c r="F92" s="9"/>
      <c r="G92" s="15"/>
      <c r="H92" s="15"/>
    </row>
    <row r="93" spans="1:8" x14ac:dyDescent="0.35">
      <c r="A93" s="5"/>
      <c r="B93" s="5"/>
      <c r="C93" s="7"/>
      <c r="D93" s="7"/>
      <c r="E93" s="9"/>
      <c r="F93" s="9"/>
      <c r="G93" s="15"/>
      <c r="H93" s="15"/>
    </row>
    <row r="94" spans="1:8" x14ac:dyDescent="0.35">
      <c r="A94" s="5"/>
      <c r="B94" s="5"/>
      <c r="C94" s="7"/>
      <c r="D94" s="7"/>
      <c r="E94" s="9"/>
      <c r="F94" s="9"/>
      <c r="G94" s="15"/>
      <c r="H94" s="15"/>
    </row>
    <row r="95" spans="1:8" x14ac:dyDescent="0.35">
      <c r="A95" s="5"/>
      <c r="B95" s="5"/>
      <c r="C95" s="7"/>
      <c r="D95" s="7"/>
      <c r="E95" s="9"/>
      <c r="F95" s="9"/>
      <c r="G95" s="15"/>
      <c r="H95" s="15"/>
    </row>
    <row r="96" spans="1:8" x14ac:dyDescent="0.35">
      <c r="A96" s="5"/>
      <c r="B96" s="5"/>
      <c r="C96" s="7"/>
      <c r="D96" s="7"/>
      <c r="E96" s="9"/>
      <c r="F96" s="9"/>
      <c r="G96" s="15"/>
      <c r="H96" s="15"/>
    </row>
    <row r="97" spans="1:8" x14ac:dyDescent="0.35">
      <c r="A97" s="5"/>
      <c r="B97" s="5"/>
      <c r="C97" s="7"/>
      <c r="D97" s="7"/>
      <c r="E97" s="9"/>
      <c r="F97" s="9"/>
      <c r="G97" s="15"/>
      <c r="H97" s="15"/>
    </row>
    <row r="98" spans="1:8" x14ac:dyDescent="0.35">
      <c r="A98" s="5"/>
      <c r="B98" s="5"/>
      <c r="C98" s="7"/>
      <c r="D98" s="7"/>
      <c r="E98" s="9"/>
      <c r="F98" s="9"/>
      <c r="G98" s="15"/>
      <c r="H98" s="15"/>
    </row>
    <row r="99" spans="1:8" x14ac:dyDescent="0.35">
      <c r="A99" s="5"/>
      <c r="B99" s="5"/>
      <c r="C99" s="7"/>
      <c r="D99" s="7"/>
      <c r="E99" s="9"/>
      <c r="F99" s="9"/>
      <c r="G99" s="15"/>
      <c r="H99" s="15"/>
    </row>
    <row r="100" spans="1:8" x14ac:dyDescent="0.35">
      <c r="A100" s="5"/>
      <c r="B100" s="5"/>
      <c r="C100" s="7"/>
      <c r="D100" s="7"/>
      <c r="E100" s="9"/>
      <c r="F100" s="9"/>
      <c r="G100" s="15"/>
      <c r="H100" s="15"/>
    </row>
    <row r="101" spans="1:8" x14ac:dyDescent="0.35">
      <c r="A101" s="5"/>
      <c r="B101" s="5"/>
      <c r="C101" s="7"/>
      <c r="D101" s="7"/>
      <c r="E101" s="9"/>
      <c r="F101" s="9"/>
      <c r="G101" s="15"/>
      <c r="H101" s="15"/>
    </row>
    <row r="102" spans="1:8" x14ac:dyDescent="0.35">
      <c r="A102" s="5"/>
      <c r="B102" s="5"/>
      <c r="C102" s="7"/>
      <c r="D102" s="7"/>
      <c r="E102" s="9"/>
      <c r="F102" s="9"/>
      <c r="G102" s="15"/>
      <c r="H102" s="15"/>
    </row>
    <row r="103" spans="1:8" x14ac:dyDescent="0.35">
      <c r="A103" s="5"/>
      <c r="B103" s="5"/>
      <c r="C103" s="7"/>
      <c r="D103" s="7"/>
      <c r="E103" s="9"/>
      <c r="F103" s="9"/>
      <c r="G103" s="15"/>
      <c r="H103" s="15"/>
    </row>
    <row r="104" spans="1:8" x14ac:dyDescent="0.35">
      <c r="A104" s="5"/>
      <c r="B104" s="5"/>
      <c r="C104" s="7"/>
      <c r="D104" s="7"/>
      <c r="E104" s="9"/>
      <c r="F104" s="9"/>
      <c r="G104" s="15"/>
      <c r="H104" s="15"/>
    </row>
    <row r="105" spans="1:8" x14ac:dyDescent="0.35">
      <c r="A105" s="5"/>
      <c r="B105" s="5"/>
      <c r="C105" s="7"/>
      <c r="D105" s="7"/>
      <c r="E105" s="9"/>
      <c r="F105" s="9"/>
      <c r="G105" s="15"/>
      <c r="H105" s="15"/>
    </row>
    <row r="106" spans="1:8" x14ac:dyDescent="0.35">
      <c r="A106" s="5"/>
      <c r="B106" s="5"/>
      <c r="C106" s="7"/>
      <c r="D106" s="7"/>
      <c r="E106" s="9"/>
      <c r="F106" s="9"/>
      <c r="G106" s="15"/>
      <c r="H106" s="15"/>
    </row>
    <row r="107" spans="1:8" x14ac:dyDescent="0.35">
      <c r="A107" s="5"/>
      <c r="B107" s="5"/>
      <c r="C107" s="7"/>
      <c r="D107" s="7"/>
      <c r="E107" s="9"/>
      <c r="F107" s="9"/>
      <c r="G107" s="15"/>
      <c r="H107" s="15"/>
    </row>
    <row r="108" spans="1:8" x14ac:dyDescent="0.35">
      <c r="A108" s="5"/>
      <c r="B108" s="5"/>
      <c r="C108" s="7"/>
      <c r="D108" s="7"/>
      <c r="E108" s="9"/>
      <c r="F108" s="9"/>
      <c r="G108" s="15"/>
      <c r="H108" s="15"/>
    </row>
    <row r="109" spans="1:8" x14ac:dyDescent="0.35">
      <c r="A109" s="5"/>
      <c r="B109" s="5"/>
      <c r="C109" s="7"/>
      <c r="D109" s="7"/>
      <c r="E109" s="9"/>
      <c r="F109" s="9"/>
      <c r="G109" s="15"/>
      <c r="H109" s="15"/>
    </row>
    <row r="110" spans="1:8" x14ac:dyDescent="0.35">
      <c r="A110" s="5"/>
      <c r="B110" s="5"/>
      <c r="C110" s="7"/>
      <c r="D110" s="7"/>
      <c r="E110" s="9"/>
      <c r="F110" s="9"/>
      <c r="G110" s="15"/>
      <c r="H110" s="15"/>
    </row>
    <row r="111" spans="1:8" x14ac:dyDescent="0.35">
      <c r="A111" s="5"/>
      <c r="B111" s="5"/>
      <c r="C111" s="7"/>
      <c r="D111" s="7"/>
      <c r="E111" s="9"/>
      <c r="F111" s="9"/>
      <c r="G111" s="15"/>
      <c r="H111" s="15"/>
    </row>
    <row r="112" spans="1:8" x14ac:dyDescent="0.35">
      <c r="A112" s="5"/>
      <c r="B112" s="5"/>
      <c r="C112" s="7"/>
      <c r="D112" s="7"/>
      <c r="E112" s="9"/>
      <c r="F112" s="9"/>
      <c r="G112" s="15"/>
      <c r="H112" s="15"/>
    </row>
    <row r="113" spans="1:8" x14ac:dyDescent="0.35">
      <c r="A113" s="5"/>
      <c r="B113" s="5"/>
      <c r="C113" s="7"/>
      <c r="D113" s="7"/>
      <c r="E113" s="9"/>
      <c r="F113" s="9"/>
      <c r="G113" s="15"/>
      <c r="H113" s="15"/>
    </row>
    <row r="114" spans="1:8" x14ac:dyDescent="0.35">
      <c r="A114" s="5"/>
      <c r="B114" s="5"/>
      <c r="C114" s="7"/>
      <c r="D114" s="7"/>
      <c r="E114" s="9"/>
      <c r="F114" s="9"/>
      <c r="G114" s="15"/>
      <c r="H114" s="15"/>
    </row>
    <row r="115" spans="1:8" x14ac:dyDescent="0.35">
      <c r="A115" s="5"/>
      <c r="B115" s="5"/>
      <c r="C115" s="7"/>
      <c r="D115" s="7"/>
      <c r="E115" s="9"/>
      <c r="F115" s="9"/>
      <c r="G115" s="15"/>
      <c r="H115" s="15"/>
    </row>
    <row r="116" spans="1:8" x14ac:dyDescent="0.35">
      <c r="A116" s="5"/>
      <c r="B116" s="5"/>
      <c r="C116" s="7"/>
      <c r="D116" s="7"/>
      <c r="E116" s="9"/>
      <c r="F116" s="9"/>
      <c r="G116" s="15"/>
      <c r="H116" s="15"/>
    </row>
    <row r="117" spans="1:8" x14ac:dyDescent="0.35">
      <c r="A117" s="5"/>
      <c r="B117" s="5"/>
      <c r="C117" s="7"/>
      <c r="D117" s="7"/>
      <c r="E117" s="9"/>
      <c r="F117" s="9"/>
      <c r="G117" s="15"/>
      <c r="H117" s="15"/>
    </row>
    <row r="118" spans="1:8" x14ac:dyDescent="0.35">
      <c r="A118" s="5"/>
      <c r="B118" s="5"/>
      <c r="C118" s="7"/>
      <c r="D118" s="7"/>
      <c r="E118" s="9"/>
      <c r="F118" s="9"/>
      <c r="G118" s="15"/>
      <c r="H118" s="15"/>
    </row>
    <row r="119" spans="1:8" x14ac:dyDescent="0.35">
      <c r="A119" s="5"/>
      <c r="B119" s="5"/>
      <c r="C119" s="7"/>
      <c r="D119" s="7"/>
      <c r="E119" s="9"/>
      <c r="F119" s="9"/>
      <c r="G119" s="15"/>
      <c r="H119" s="15"/>
    </row>
    <row r="120" spans="1:8" x14ac:dyDescent="0.35">
      <c r="A120" s="5"/>
      <c r="B120" s="5"/>
      <c r="C120" s="7"/>
      <c r="D120" s="7"/>
      <c r="E120" s="9"/>
      <c r="F120" s="9"/>
      <c r="G120" s="15"/>
      <c r="H120" s="15"/>
    </row>
    <row r="121" spans="1:8" x14ac:dyDescent="0.35">
      <c r="A121" s="5"/>
      <c r="B121" s="5"/>
      <c r="C121" s="7"/>
      <c r="D121" s="7"/>
      <c r="E121" s="9"/>
      <c r="F121" s="9"/>
      <c r="G121" s="15"/>
      <c r="H121" s="15"/>
    </row>
    <row r="122" spans="1:8" x14ac:dyDescent="0.35">
      <c r="A122" s="5"/>
      <c r="B122" s="5"/>
      <c r="C122" s="7"/>
      <c r="D122" s="7"/>
      <c r="E122" s="9"/>
      <c r="F122" s="9"/>
      <c r="G122" s="15"/>
      <c r="H122" s="15"/>
    </row>
    <row r="123" spans="1:8" x14ac:dyDescent="0.35">
      <c r="A123" s="5"/>
      <c r="B123" s="5"/>
      <c r="C123" s="7"/>
      <c r="D123" s="7"/>
      <c r="E123" s="9"/>
      <c r="F123" s="9"/>
      <c r="G123" s="15"/>
      <c r="H123" s="15"/>
    </row>
    <row r="124" spans="1:8" x14ac:dyDescent="0.35">
      <c r="A124" s="5"/>
      <c r="B124" s="5"/>
      <c r="C124" s="7"/>
      <c r="D124" s="7"/>
      <c r="E124" s="9"/>
      <c r="F124" s="9"/>
      <c r="G124" s="15"/>
      <c r="H124" s="15"/>
    </row>
    <row r="125" spans="1:8" x14ac:dyDescent="0.35">
      <c r="A125" s="5"/>
      <c r="B125" s="5"/>
      <c r="C125" s="7"/>
      <c r="D125" s="7"/>
      <c r="E125" s="9"/>
      <c r="F125" s="9"/>
      <c r="G125" s="15"/>
      <c r="H125" s="15"/>
    </row>
    <row r="126" spans="1:8" x14ac:dyDescent="0.35">
      <c r="A126" s="5"/>
      <c r="B126" s="5"/>
      <c r="C126" s="7"/>
      <c r="D126" s="7"/>
      <c r="E126" s="9"/>
      <c r="F126" s="9"/>
      <c r="G126" s="15"/>
      <c r="H126" s="15"/>
    </row>
    <row r="127" spans="1:8" x14ac:dyDescent="0.35">
      <c r="A127" s="5"/>
      <c r="B127" s="5"/>
      <c r="C127" s="7"/>
      <c r="D127" s="7"/>
      <c r="E127" s="9"/>
      <c r="F127" s="9"/>
      <c r="G127" s="15"/>
      <c r="H127" s="15"/>
    </row>
    <row r="128" spans="1:8" x14ac:dyDescent="0.35">
      <c r="A128" s="5"/>
      <c r="B128" s="5"/>
      <c r="C128" s="7"/>
      <c r="D128" s="7"/>
      <c r="E128" s="9"/>
      <c r="F128" s="9"/>
      <c r="G128" s="15"/>
      <c r="H128" s="15"/>
    </row>
    <row r="129" spans="1:8" x14ac:dyDescent="0.35">
      <c r="A129" s="5"/>
      <c r="B129" s="5"/>
      <c r="C129" s="7"/>
      <c r="D129" s="7"/>
      <c r="E129" s="9"/>
      <c r="F129" s="9"/>
      <c r="G129" s="15"/>
      <c r="H129" s="15"/>
    </row>
    <row r="130" spans="1:8" x14ac:dyDescent="0.35">
      <c r="A130" s="5"/>
      <c r="B130" s="5"/>
      <c r="C130" s="7"/>
      <c r="D130" s="7"/>
      <c r="E130" s="9"/>
      <c r="F130" s="9"/>
      <c r="G130" s="15"/>
      <c r="H130" s="15"/>
    </row>
    <row r="131" spans="1:8" x14ac:dyDescent="0.35">
      <c r="A131" s="5"/>
      <c r="B131" s="5"/>
      <c r="C131" s="7"/>
      <c r="D131" s="7"/>
      <c r="E131" s="9"/>
      <c r="F131" s="9"/>
      <c r="G131" s="15"/>
      <c r="H131" s="15"/>
    </row>
    <row r="132" spans="1:8" x14ac:dyDescent="0.35">
      <c r="A132" s="5"/>
      <c r="B132" s="5"/>
      <c r="C132" s="7"/>
      <c r="D132" s="7"/>
      <c r="E132" s="9"/>
      <c r="F132" s="9"/>
      <c r="G132" s="15"/>
      <c r="H132" s="15"/>
    </row>
    <row r="133" spans="1:8" x14ac:dyDescent="0.35">
      <c r="A133" s="5"/>
      <c r="B133" s="5"/>
      <c r="C133" s="7"/>
      <c r="D133" s="7"/>
      <c r="E133" s="9"/>
      <c r="F133" s="9"/>
      <c r="G133" s="15"/>
      <c r="H133" s="15"/>
    </row>
    <row r="134" spans="1:8" x14ac:dyDescent="0.35">
      <c r="A134" s="5"/>
      <c r="B134" s="5"/>
      <c r="C134" s="7"/>
      <c r="D134" s="7"/>
      <c r="E134" s="9"/>
      <c r="F134" s="9"/>
      <c r="G134" s="15"/>
      <c r="H134" s="15"/>
    </row>
    <row r="135" spans="1:8" x14ac:dyDescent="0.35">
      <c r="A135" s="5"/>
      <c r="B135" s="5"/>
      <c r="C135" s="7"/>
      <c r="D135" s="7"/>
      <c r="E135" s="9"/>
      <c r="F135" s="9"/>
      <c r="G135" s="15"/>
      <c r="H135" s="15"/>
    </row>
    <row r="136" spans="1:8" x14ac:dyDescent="0.35">
      <c r="A136" s="5"/>
      <c r="B136" s="5"/>
      <c r="C136" s="7"/>
      <c r="D136" s="7"/>
      <c r="E136" s="9"/>
      <c r="F136" s="9"/>
      <c r="G136" s="15"/>
      <c r="H136" s="15"/>
    </row>
    <row r="137" spans="1:8" x14ac:dyDescent="0.35">
      <c r="A137" s="5"/>
      <c r="B137" s="5"/>
      <c r="C137" s="7"/>
      <c r="D137" s="7"/>
      <c r="E137" s="9"/>
      <c r="F137" s="9"/>
      <c r="G137" s="15"/>
      <c r="H137" s="15"/>
    </row>
    <row r="138" spans="1:8" x14ac:dyDescent="0.35">
      <c r="A138" s="5"/>
      <c r="B138" s="5"/>
      <c r="C138" s="7"/>
      <c r="D138" s="7"/>
      <c r="E138" s="9"/>
      <c r="F138" s="9"/>
      <c r="G138" s="15"/>
      <c r="H138" s="15"/>
    </row>
    <row r="139" spans="1:8" x14ac:dyDescent="0.35">
      <c r="A139" s="5"/>
      <c r="B139" s="5"/>
      <c r="C139" s="7"/>
      <c r="D139" s="7"/>
      <c r="E139" s="9"/>
      <c r="F139" s="9"/>
      <c r="G139" s="15"/>
      <c r="H139" s="15"/>
    </row>
    <row r="140" spans="1:8" x14ac:dyDescent="0.35">
      <c r="A140" s="5"/>
      <c r="B140" s="5"/>
      <c r="C140" s="7"/>
      <c r="D140" s="7"/>
      <c r="E140" s="9"/>
      <c r="F140" s="9"/>
      <c r="G140" s="15"/>
      <c r="H140" s="15"/>
    </row>
    <row r="141" spans="1:8" x14ac:dyDescent="0.35">
      <c r="A141" s="5"/>
      <c r="B141" s="5"/>
      <c r="C141" s="7"/>
      <c r="D141" s="7"/>
      <c r="E141" s="9"/>
      <c r="F141" s="9"/>
      <c r="G141" s="15"/>
      <c r="H141" s="15"/>
    </row>
    <row r="142" spans="1:8" x14ac:dyDescent="0.35">
      <c r="A142" s="5"/>
      <c r="B142" s="5"/>
      <c r="C142" s="7"/>
      <c r="D142" s="7"/>
      <c r="E142" s="9"/>
      <c r="F142" s="9"/>
      <c r="G142" s="15"/>
      <c r="H142" s="15"/>
    </row>
    <row r="143" spans="1:8" x14ac:dyDescent="0.35">
      <c r="A143" s="5"/>
      <c r="B143" s="5"/>
      <c r="C143" s="7"/>
      <c r="D143" s="7"/>
      <c r="E143" s="9"/>
      <c r="F143" s="9"/>
      <c r="G143" s="15"/>
      <c r="H143" s="15"/>
    </row>
    <row r="144" spans="1:8" x14ac:dyDescent="0.35">
      <c r="A144" s="5"/>
      <c r="B144" s="5"/>
      <c r="C144" s="7"/>
      <c r="D144" s="7"/>
      <c r="E144" s="9"/>
      <c r="F144" s="9"/>
      <c r="G144" s="15"/>
      <c r="H144" s="15"/>
    </row>
    <row r="145" spans="1:8" x14ac:dyDescent="0.35">
      <c r="A145" s="5"/>
      <c r="B145" s="5"/>
      <c r="C145" s="7"/>
      <c r="D145" s="7"/>
      <c r="E145" s="9"/>
      <c r="F145" s="9"/>
      <c r="G145" s="15"/>
      <c r="H145" s="15"/>
    </row>
    <row r="146" spans="1:8" x14ac:dyDescent="0.35">
      <c r="A146" s="5"/>
      <c r="B146" s="5"/>
      <c r="C146" s="7"/>
      <c r="D146" s="7"/>
      <c r="E146" s="9"/>
      <c r="F146" s="9"/>
      <c r="G146" s="15"/>
      <c r="H146" s="15"/>
    </row>
    <row r="147" spans="1:8" x14ac:dyDescent="0.35">
      <c r="A147" s="5"/>
      <c r="B147" s="5"/>
      <c r="C147" s="7"/>
      <c r="D147" s="7"/>
      <c r="E147" s="9"/>
      <c r="F147" s="9"/>
      <c r="G147" s="15"/>
      <c r="H147" s="15"/>
    </row>
    <row r="148" spans="1:8" x14ac:dyDescent="0.35">
      <c r="A148" s="5"/>
      <c r="B148" s="5"/>
      <c r="C148" s="7"/>
      <c r="D148" s="7"/>
      <c r="E148" s="9"/>
      <c r="F148" s="9"/>
      <c r="G148" s="15"/>
      <c r="H148" s="15"/>
    </row>
    <row r="149" spans="1:8" x14ac:dyDescent="0.35">
      <c r="A149" s="5"/>
      <c r="B149" s="5"/>
      <c r="C149" s="7"/>
      <c r="D149" s="7"/>
      <c r="E149" s="9"/>
      <c r="F149" s="9"/>
      <c r="G149" s="15"/>
      <c r="H149" s="15"/>
    </row>
    <row r="150" spans="1:8" x14ac:dyDescent="0.35">
      <c r="A150" s="5"/>
      <c r="B150" s="5"/>
      <c r="C150" s="7"/>
      <c r="D150" s="7"/>
      <c r="E150" s="9"/>
      <c r="F150" s="9"/>
      <c r="G150" s="15"/>
      <c r="H150" s="15"/>
    </row>
    <row r="151" spans="1:8" x14ac:dyDescent="0.35">
      <c r="A151" s="5"/>
      <c r="B151" s="5"/>
      <c r="C151" s="7"/>
      <c r="D151" s="7"/>
      <c r="E151" s="9"/>
      <c r="F151" s="9"/>
      <c r="G151" s="15"/>
      <c r="H151" s="15"/>
    </row>
    <row r="152" spans="1:8" x14ac:dyDescent="0.35">
      <c r="A152" s="5"/>
      <c r="B152" s="5"/>
      <c r="C152" s="7"/>
      <c r="D152" s="7"/>
      <c r="E152" s="9"/>
      <c r="F152" s="9"/>
      <c r="G152" s="15"/>
      <c r="H152" s="15"/>
    </row>
    <row r="153" spans="1:8" x14ac:dyDescent="0.35">
      <c r="A153" s="5"/>
      <c r="B153" s="5"/>
      <c r="C153" s="7"/>
      <c r="D153" s="7"/>
      <c r="E153" s="9"/>
      <c r="F153" s="9"/>
      <c r="G153" s="15"/>
      <c r="H153" s="15"/>
    </row>
    <row r="154" spans="1:8" x14ac:dyDescent="0.35">
      <c r="A154" s="5"/>
      <c r="B154" s="5"/>
      <c r="C154" s="7"/>
      <c r="D154" s="7"/>
      <c r="E154" s="9"/>
      <c r="F154" s="9"/>
      <c r="G154" s="15"/>
      <c r="H154" s="15"/>
    </row>
    <row r="155" spans="1:8" x14ac:dyDescent="0.35">
      <c r="A155" s="5"/>
      <c r="B155" s="5"/>
      <c r="C155" s="7"/>
      <c r="D155" s="7"/>
      <c r="E155" s="9"/>
      <c r="F155" s="9"/>
      <c r="G155" s="15"/>
      <c r="H155" s="15"/>
    </row>
    <row r="156" spans="1:8" x14ac:dyDescent="0.35">
      <c r="A156" s="5"/>
      <c r="B156" s="5"/>
      <c r="C156" s="7"/>
      <c r="D156" s="7"/>
      <c r="E156" s="9"/>
      <c r="F156" s="9"/>
      <c r="G156" s="15"/>
      <c r="H156" s="15"/>
    </row>
    <row r="157" spans="1:8" x14ac:dyDescent="0.35">
      <c r="A157" s="5"/>
      <c r="B157" s="5"/>
      <c r="C157" s="7"/>
      <c r="D157" s="7"/>
      <c r="E157" s="9"/>
      <c r="F157" s="9"/>
      <c r="G157" s="15"/>
      <c r="H157" s="15"/>
    </row>
    <row r="158" spans="1:8" x14ac:dyDescent="0.35">
      <c r="A158" s="5"/>
      <c r="B158" s="5"/>
      <c r="C158" s="7"/>
      <c r="D158" s="7"/>
      <c r="E158" s="9"/>
      <c r="F158" s="9"/>
      <c r="G158" s="15"/>
      <c r="H158" s="15"/>
    </row>
    <row r="159" spans="1:8" x14ac:dyDescent="0.35">
      <c r="A159" s="5"/>
      <c r="B159" s="5"/>
      <c r="C159" s="7"/>
      <c r="D159" s="7"/>
      <c r="E159" s="9"/>
      <c r="F159" s="9"/>
      <c r="G159" s="15"/>
      <c r="H159" s="15"/>
    </row>
    <row r="160" spans="1:8" x14ac:dyDescent="0.35">
      <c r="A160" s="5"/>
      <c r="B160" s="5"/>
      <c r="C160" s="7"/>
      <c r="D160" s="7"/>
      <c r="E160" s="9"/>
      <c r="F160" s="9"/>
      <c r="G160" s="15"/>
      <c r="H160" s="15"/>
    </row>
    <row r="161" spans="1:8" x14ac:dyDescent="0.35">
      <c r="A161" s="5"/>
      <c r="B161" s="5"/>
      <c r="C161" s="7"/>
      <c r="D161" s="7"/>
      <c r="E161" s="9"/>
      <c r="F161" s="9"/>
      <c r="G161" s="15"/>
      <c r="H161" s="15"/>
    </row>
    <row r="162" spans="1:8" x14ac:dyDescent="0.35">
      <c r="A162" s="5"/>
      <c r="B162" s="5"/>
      <c r="C162" s="7"/>
      <c r="D162" s="7"/>
      <c r="E162" s="9"/>
      <c r="F162" s="9"/>
      <c r="G162" s="15"/>
      <c r="H162" s="15"/>
    </row>
    <row r="163" spans="1:8" x14ac:dyDescent="0.35">
      <c r="A163" s="5"/>
      <c r="B163" s="5"/>
      <c r="C163" s="7"/>
      <c r="D163" s="7"/>
      <c r="E163" s="9"/>
      <c r="F163" s="9"/>
      <c r="G163" s="15"/>
      <c r="H163" s="15"/>
    </row>
    <row r="164" spans="1:8" x14ac:dyDescent="0.35">
      <c r="A164" s="5"/>
      <c r="B164" s="5"/>
      <c r="C164" s="7"/>
      <c r="D164" s="7"/>
      <c r="E164" s="9"/>
      <c r="F164" s="9"/>
      <c r="G164" s="15"/>
      <c r="H164" s="15"/>
    </row>
    <row r="165" spans="1:8" x14ac:dyDescent="0.35">
      <c r="A165" s="5"/>
      <c r="B165" s="5"/>
      <c r="C165" s="7"/>
      <c r="D165" s="7"/>
      <c r="E165" s="9"/>
      <c r="F165" s="9"/>
      <c r="G165" s="15"/>
      <c r="H165" s="15"/>
    </row>
    <row r="166" spans="1:8" x14ac:dyDescent="0.35">
      <c r="A166" s="5"/>
      <c r="B166" s="5"/>
      <c r="C166" s="7"/>
      <c r="D166" s="7"/>
      <c r="E166" s="9"/>
      <c r="F166" s="9"/>
      <c r="G166" s="15"/>
      <c r="H166" s="15"/>
    </row>
    <row r="167" spans="1:8" x14ac:dyDescent="0.35">
      <c r="A167" s="5"/>
      <c r="B167" s="5"/>
      <c r="C167" s="7"/>
      <c r="D167" s="7"/>
      <c r="E167" s="9"/>
      <c r="F167" s="9"/>
      <c r="G167" s="15"/>
      <c r="H167" s="15"/>
    </row>
    <row r="168" spans="1:8" x14ac:dyDescent="0.35">
      <c r="A168" s="5"/>
      <c r="B168" s="5"/>
      <c r="C168" s="7"/>
      <c r="D168" s="7"/>
      <c r="E168" s="9"/>
      <c r="F168" s="9"/>
      <c r="G168" s="15"/>
      <c r="H168" s="15"/>
    </row>
    <row r="169" spans="1:8" x14ac:dyDescent="0.35">
      <c r="A169" s="5"/>
      <c r="B169" s="5"/>
      <c r="C169" s="7"/>
      <c r="D169" s="7"/>
      <c r="E169" s="9"/>
      <c r="F169" s="9"/>
      <c r="G169" s="15"/>
      <c r="H169" s="15"/>
    </row>
    <row r="170" spans="1:8" x14ac:dyDescent="0.35">
      <c r="A170" s="5"/>
      <c r="B170" s="5"/>
      <c r="C170" s="7"/>
      <c r="D170" s="7"/>
      <c r="E170" s="9"/>
      <c r="F170" s="9"/>
      <c r="G170" s="15"/>
      <c r="H170" s="15"/>
    </row>
    <row r="171" spans="1:8" x14ac:dyDescent="0.35">
      <c r="A171" s="5"/>
      <c r="B171" s="5"/>
      <c r="C171" s="7"/>
      <c r="D171" s="7"/>
      <c r="E171" s="9"/>
      <c r="F171" s="9"/>
      <c r="G171" s="15"/>
      <c r="H171" s="15"/>
    </row>
    <row r="172" spans="1:8" x14ac:dyDescent="0.35">
      <c r="A172" s="5"/>
      <c r="B172" s="5"/>
      <c r="C172" s="7"/>
      <c r="D172" s="7"/>
      <c r="E172" s="9"/>
      <c r="F172" s="9"/>
      <c r="G172" s="15"/>
      <c r="H172" s="15"/>
    </row>
    <row r="173" spans="1:8" x14ac:dyDescent="0.35">
      <c r="A173" s="5"/>
      <c r="B173" s="5"/>
      <c r="C173" s="7"/>
      <c r="D173" s="7"/>
      <c r="E173" s="9"/>
      <c r="F173" s="9"/>
      <c r="G173" s="15"/>
      <c r="H173" s="15"/>
    </row>
    <row r="174" spans="1:8" x14ac:dyDescent="0.35">
      <c r="A174" s="5"/>
      <c r="B174" s="5"/>
      <c r="C174" s="7"/>
      <c r="D174" s="7"/>
      <c r="E174" s="9"/>
      <c r="F174" s="9"/>
      <c r="G174" s="15"/>
      <c r="H174" s="15"/>
    </row>
    <row r="175" spans="1:8" x14ac:dyDescent="0.35">
      <c r="A175" s="5"/>
      <c r="B175" s="5"/>
      <c r="C175" s="7"/>
      <c r="D175" s="7"/>
      <c r="E175" s="9"/>
      <c r="F175" s="9"/>
      <c r="G175" s="15"/>
      <c r="H175" s="15"/>
    </row>
    <row r="176" spans="1:8" x14ac:dyDescent="0.35">
      <c r="A176" s="5"/>
      <c r="B176" s="5"/>
      <c r="C176" s="7"/>
      <c r="D176" s="7"/>
      <c r="E176" s="9"/>
      <c r="F176" s="9"/>
      <c r="G176" s="15"/>
      <c r="H176" s="15"/>
    </row>
    <row r="177" spans="1:8" x14ac:dyDescent="0.35">
      <c r="A177" s="5"/>
      <c r="B177" s="5"/>
      <c r="C177" s="7"/>
      <c r="D177" s="7"/>
      <c r="E177" s="9"/>
      <c r="F177" s="9"/>
      <c r="G177" s="15"/>
      <c r="H177" s="15"/>
    </row>
    <row r="178" spans="1:8" x14ac:dyDescent="0.35">
      <c r="A178" s="5"/>
      <c r="B178" s="5"/>
      <c r="C178" s="7"/>
      <c r="D178" s="7"/>
      <c r="E178" s="9"/>
      <c r="F178" s="9"/>
      <c r="G178" s="15"/>
      <c r="H178" s="15"/>
    </row>
    <row r="179" spans="1:8" x14ac:dyDescent="0.35">
      <c r="A179" s="5"/>
      <c r="B179" s="5"/>
      <c r="C179" s="7"/>
      <c r="D179" s="7"/>
      <c r="E179" s="9"/>
      <c r="F179" s="9"/>
      <c r="G179" s="15"/>
      <c r="H179" s="15"/>
    </row>
    <row r="180" spans="1:8" x14ac:dyDescent="0.35">
      <c r="A180" s="5"/>
      <c r="B180" s="5"/>
      <c r="C180" s="7"/>
      <c r="D180" s="7"/>
      <c r="E180" s="9"/>
      <c r="F180" s="9"/>
      <c r="G180" s="15"/>
      <c r="H180" s="15"/>
    </row>
    <row r="181" spans="1:8" x14ac:dyDescent="0.35">
      <c r="A181" s="5"/>
      <c r="B181" s="5"/>
      <c r="C181" s="7"/>
      <c r="D181" s="7"/>
      <c r="E181" s="9"/>
      <c r="F181" s="9"/>
      <c r="G181" s="15"/>
      <c r="H181" s="15"/>
    </row>
    <row r="182" spans="1:8" x14ac:dyDescent="0.35">
      <c r="A182" s="5"/>
      <c r="B182" s="5"/>
      <c r="C182" s="7"/>
      <c r="D182" s="7"/>
      <c r="E182" s="9"/>
      <c r="F182" s="9"/>
      <c r="G182" s="15"/>
      <c r="H182" s="15"/>
    </row>
    <row r="183" spans="1:8" x14ac:dyDescent="0.35">
      <c r="A183" s="5"/>
      <c r="B183" s="5"/>
      <c r="C183" s="7"/>
      <c r="D183" s="7"/>
      <c r="E183" s="9"/>
      <c r="F183" s="9"/>
      <c r="G183" s="15"/>
      <c r="H183" s="15"/>
    </row>
    <row r="184" spans="1:8" x14ac:dyDescent="0.35">
      <c r="A184" s="5"/>
      <c r="B184" s="5"/>
      <c r="C184" s="7"/>
      <c r="D184" s="7"/>
      <c r="E184" s="9"/>
      <c r="F184" s="9"/>
      <c r="G184" s="15"/>
      <c r="H184" s="15"/>
    </row>
    <row r="185" spans="1:8" x14ac:dyDescent="0.35">
      <c r="A185" s="5"/>
      <c r="B185" s="5"/>
      <c r="C185" s="7"/>
      <c r="D185" s="7"/>
      <c r="E185" s="9"/>
      <c r="F185" s="9"/>
      <c r="G185" s="15"/>
      <c r="H185" s="15"/>
    </row>
    <row r="186" spans="1:8" x14ac:dyDescent="0.35">
      <c r="A186" s="5"/>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98810-6EC1-4CBA-9308-CF974B3AD4CA}">
  <sheetPr codeName="Sheet11">
    <tabColor theme="9" tint="-0.499984740745262"/>
  </sheetPr>
  <dimension ref="A1:AG1000"/>
  <sheetViews>
    <sheetView zoomScaleNormal="100" workbookViewId="0">
      <selection activeCell="K12" sqref="K12"/>
    </sheetView>
  </sheetViews>
  <sheetFormatPr defaultRowHeight="14.5" x14ac:dyDescent="0.35"/>
  <cols>
    <col min="5" max="5" width="10.26953125" customWidth="1"/>
    <col min="21" max="21" width="12.54296875" bestFit="1" customWidth="1"/>
    <col min="22" max="22" width="10.54296875" bestFit="1" customWidth="1"/>
  </cols>
  <sheetData>
    <row r="1" spans="1:33" ht="18" thickBot="1" x14ac:dyDescent="0.4">
      <c r="E1" s="22"/>
      <c r="R1" s="22" t="s">
        <v>54</v>
      </c>
    </row>
    <row r="2" spans="1:33" ht="18" customHeight="1" thickBot="1" x14ac:dyDescent="0.4">
      <c r="E2" s="98"/>
      <c r="F2" s="98"/>
      <c r="G2" s="98"/>
      <c r="H2" s="98"/>
      <c r="I2" s="98"/>
      <c r="J2" s="98"/>
      <c r="K2" s="98"/>
      <c r="P2" s="90"/>
      <c r="R2" s="36" t="s">
        <v>62</v>
      </c>
      <c r="S2" s="95" t="s">
        <v>63</v>
      </c>
      <c r="T2" s="96"/>
      <c r="U2" s="96"/>
      <c r="V2" s="96"/>
      <c r="W2" s="96"/>
      <c r="X2" s="96"/>
      <c r="Y2" s="96"/>
      <c r="Z2" s="96"/>
      <c r="AA2" s="96"/>
      <c r="AB2" s="96"/>
      <c r="AC2" s="96"/>
      <c r="AD2" s="96"/>
      <c r="AE2" s="96"/>
      <c r="AF2" s="96"/>
      <c r="AG2" s="97"/>
    </row>
    <row r="3" spans="1:33" ht="34.5" thickBot="1" x14ac:dyDescent="0.4">
      <c r="E3" s="90"/>
      <c r="F3" s="90"/>
      <c r="G3" s="90"/>
      <c r="H3" s="90"/>
      <c r="I3" s="90"/>
      <c r="J3" s="90"/>
      <c r="K3" s="90"/>
      <c r="N3" t="s">
        <v>36</v>
      </c>
      <c r="O3" t="s">
        <v>37</v>
      </c>
      <c r="P3" s="90"/>
      <c r="Q3" s="90"/>
      <c r="R3" s="37" t="s">
        <v>64</v>
      </c>
      <c r="S3" s="37" t="s">
        <v>65</v>
      </c>
      <c r="T3" s="37" t="s">
        <v>66</v>
      </c>
      <c r="U3" s="37" t="s">
        <v>67</v>
      </c>
      <c r="V3" s="37" t="s">
        <v>65</v>
      </c>
      <c r="W3" s="37" t="s">
        <v>68</v>
      </c>
      <c r="X3" s="37" t="s">
        <v>67</v>
      </c>
      <c r="Y3" s="37" t="s">
        <v>65</v>
      </c>
      <c r="Z3" s="37" t="s">
        <v>69</v>
      </c>
      <c r="AA3" s="37" t="s">
        <v>67</v>
      </c>
      <c r="AB3" s="37" t="s">
        <v>65</v>
      </c>
      <c r="AC3" s="37" t="s">
        <v>70</v>
      </c>
      <c r="AD3" s="37" t="s">
        <v>67</v>
      </c>
      <c r="AE3" s="37" t="s">
        <v>65</v>
      </c>
      <c r="AF3" s="37" t="s">
        <v>71</v>
      </c>
      <c r="AG3" s="37" t="s">
        <v>67</v>
      </c>
    </row>
    <row r="4" spans="1:33" ht="15" thickBot="1" x14ac:dyDescent="0.4">
      <c r="E4" s="90"/>
      <c r="F4" s="90"/>
      <c r="G4" s="90"/>
      <c r="H4" s="90"/>
      <c r="I4" s="90"/>
      <c r="J4" s="90"/>
      <c r="K4" s="90"/>
      <c r="M4" t="s">
        <v>38</v>
      </c>
      <c r="N4">
        <v>232</v>
      </c>
      <c r="O4">
        <f>1.8/N4</f>
        <v>7.7586206896551723E-3</v>
      </c>
      <c r="P4" s="90"/>
      <c r="Q4" s="90"/>
      <c r="R4" s="37">
        <v>0</v>
      </c>
      <c r="S4" s="37">
        <v>0</v>
      </c>
      <c r="T4" s="37">
        <v>0</v>
      </c>
      <c r="U4" s="38">
        <v>0</v>
      </c>
      <c r="V4" s="38">
        <v>0</v>
      </c>
      <c r="W4" s="37">
        <v>0</v>
      </c>
      <c r="X4" s="38">
        <v>0</v>
      </c>
      <c r="Y4" s="37"/>
      <c r="Z4" s="37"/>
      <c r="AA4" s="38">
        <v>0</v>
      </c>
      <c r="AB4" s="38"/>
      <c r="AC4" s="37"/>
      <c r="AD4" s="38">
        <v>0</v>
      </c>
      <c r="AE4" s="38"/>
      <c r="AF4" s="37"/>
      <c r="AG4" s="38">
        <v>0</v>
      </c>
    </row>
    <row r="5" spans="1:33" ht="15" thickBot="1" x14ac:dyDescent="0.4">
      <c r="A5">
        <v>0</v>
      </c>
      <c r="E5" s="90"/>
      <c r="F5" s="90"/>
      <c r="G5" s="90"/>
      <c r="H5" s="90"/>
      <c r="I5" s="90"/>
      <c r="J5" s="90"/>
      <c r="K5" s="90"/>
      <c r="M5" t="s">
        <v>39</v>
      </c>
      <c r="N5">
        <f>N4*0.75</f>
        <v>174</v>
      </c>
      <c r="O5">
        <f t="shared" ref="O5:O7" si="0">1.8/N5</f>
        <v>1.0344827586206896E-2</v>
      </c>
      <c r="P5" s="90"/>
      <c r="Q5" s="90"/>
      <c r="R5" s="37">
        <v>2.4</v>
      </c>
      <c r="S5" s="37">
        <v>0</v>
      </c>
      <c r="T5" s="37">
        <v>0</v>
      </c>
      <c r="U5" s="38">
        <v>0</v>
      </c>
      <c r="V5" s="38">
        <v>0</v>
      </c>
      <c r="W5" s="37">
        <v>0</v>
      </c>
      <c r="X5" s="38">
        <v>0</v>
      </c>
      <c r="Y5" s="37"/>
      <c r="Z5" s="37"/>
      <c r="AA5" s="38">
        <v>0</v>
      </c>
      <c r="AB5" s="38"/>
      <c r="AC5" s="37"/>
      <c r="AD5" s="38">
        <v>0</v>
      </c>
      <c r="AE5" s="38"/>
      <c r="AF5" s="37"/>
      <c r="AG5" s="38">
        <v>0</v>
      </c>
    </row>
    <row r="6" spans="1:33" ht="15" thickBot="1" x14ac:dyDescent="0.4">
      <c r="E6" s="90"/>
      <c r="F6" s="90"/>
      <c r="G6" s="90"/>
      <c r="H6" s="90"/>
      <c r="I6" s="90"/>
      <c r="J6" s="90"/>
      <c r="K6" s="90"/>
      <c r="M6" t="s">
        <v>40</v>
      </c>
      <c r="N6">
        <f>N4*0.5</f>
        <v>116</v>
      </c>
      <c r="O6">
        <f t="shared" si="0"/>
        <v>1.5517241379310345E-2</v>
      </c>
      <c r="P6" s="90"/>
      <c r="Q6" s="90"/>
      <c r="R6" s="37">
        <v>2.5</v>
      </c>
      <c r="S6" s="37">
        <v>0</v>
      </c>
      <c r="T6" s="37">
        <v>0</v>
      </c>
      <c r="U6" s="38">
        <v>0</v>
      </c>
      <c r="V6" s="38">
        <v>0</v>
      </c>
      <c r="W6" s="37">
        <v>0</v>
      </c>
      <c r="X6" s="38">
        <v>0</v>
      </c>
      <c r="Y6" s="37">
        <v>0</v>
      </c>
      <c r="Z6" s="37">
        <v>0</v>
      </c>
      <c r="AA6" s="38">
        <v>0</v>
      </c>
      <c r="AB6" s="38"/>
      <c r="AC6" s="37"/>
      <c r="AD6" s="38">
        <v>0</v>
      </c>
      <c r="AE6" s="38"/>
      <c r="AF6" s="37"/>
      <c r="AG6" s="38">
        <v>0</v>
      </c>
    </row>
    <row r="7" spans="1:33" ht="15" thickBot="1" x14ac:dyDescent="0.4">
      <c r="E7" s="90"/>
      <c r="F7" s="90"/>
      <c r="G7" s="90"/>
      <c r="H7" s="90"/>
      <c r="I7" s="90"/>
      <c r="J7" s="90"/>
      <c r="K7" s="90"/>
      <c r="M7" t="s">
        <v>41</v>
      </c>
      <c r="N7">
        <f>N4*0.25</f>
        <v>58</v>
      </c>
      <c r="O7">
        <f t="shared" si="0"/>
        <v>3.1034482758620689E-2</v>
      </c>
      <c r="P7" s="90"/>
      <c r="Q7" s="90"/>
      <c r="R7" s="37">
        <v>2.6</v>
      </c>
      <c r="S7" s="37">
        <v>0</v>
      </c>
      <c r="T7" s="37">
        <v>0</v>
      </c>
      <c r="U7" s="38">
        <v>0</v>
      </c>
      <c r="V7" s="38">
        <v>0</v>
      </c>
      <c r="W7" s="37">
        <v>0</v>
      </c>
      <c r="X7" s="38">
        <v>0</v>
      </c>
      <c r="Y7" s="37">
        <v>126.89</v>
      </c>
      <c r="Z7" s="37">
        <v>1.6151199999999999</v>
      </c>
      <c r="AA7" s="38">
        <f t="shared" ref="AA7:AA24" si="1">100*(Z7*$N$5)/($R7*Y7)</f>
        <v>85.183071952084475</v>
      </c>
      <c r="AB7" s="38">
        <v>0</v>
      </c>
      <c r="AC7" s="37">
        <v>0</v>
      </c>
      <c r="AD7" s="38">
        <v>0</v>
      </c>
      <c r="AE7" s="38"/>
      <c r="AF7" s="37"/>
      <c r="AG7" s="38">
        <v>0</v>
      </c>
    </row>
    <row r="8" spans="1:33" ht="15" thickBot="1" x14ac:dyDescent="0.4">
      <c r="E8" s="90"/>
      <c r="F8" s="90"/>
      <c r="G8" s="90"/>
      <c r="H8" s="90"/>
      <c r="I8" s="90"/>
      <c r="J8" s="90"/>
      <c r="K8" s="90"/>
      <c r="M8" t="s">
        <v>42</v>
      </c>
      <c r="N8">
        <f>N7*0</f>
        <v>0</v>
      </c>
      <c r="O8">
        <v>0</v>
      </c>
      <c r="P8" s="90"/>
      <c r="Q8" s="90"/>
      <c r="R8" s="37">
        <v>2.7</v>
      </c>
      <c r="S8" s="37">
        <v>48.075000000000003</v>
      </c>
      <c r="T8" s="37">
        <v>1.80084</v>
      </c>
      <c r="U8" s="38">
        <f t="shared" ref="U8:U24" si="2">100*(T8*$N$7)/(R8*S8)</f>
        <v>80.467417807823409</v>
      </c>
      <c r="V8" s="38">
        <v>95.92</v>
      </c>
      <c r="W8" s="37">
        <v>1.8079000000000001</v>
      </c>
      <c r="X8" s="38">
        <f t="shared" ref="X8:X24" si="3">100*(W8*$N$6)/($R8*V8)</f>
        <v>80.976585426126704</v>
      </c>
      <c r="Y8" s="37">
        <v>127.62</v>
      </c>
      <c r="Z8" s="37">
        <v>1.7159</v>
      </c>
      <c r="AA8" s="38">
        <f t="shared" si="1"/>
        <v>86.648034964913194</v>
      </c>
      <c r="AB8" s="38">
        <v>148.87</v>
      </c>
      <c r="AC8" s="37">
        <v>1.3620000000000001</v>
      </c>
      <c r="AD8" s="38">
        <f t="shared" ref="AD8:AD13" si="4">100*(AC8*$N$4)/($R8*AB8)</f>
        <v>78.612958360389015</v>
      </c>
      <c r="AE8" s="38"/>
      <c r="AF8" s="37"/>
      <c r="AG8" s="38">
        <v>0</v>
      </c>
    </row>
    <row r="9" spans="1:33" ht="15" thickBot="1" x14ac:dyDescent="0.4">
      <c r="E9" s="90"/>
      <c r="F9" s="90"/>
      <c r="G9" s="90"/>
      <c r="H9" s="90"/>
      <c r="I9" s="90"/>
      <c r="J9" s="90"/>
      <c r="K9" s="90"/>
      <c r="M9" t="s">
        <v>43</v>
      </c>
      <c r="N9">
        <f>N4*1.25</f>
        <v>290</v>
      </c>
      <c r="O9">
        <f>1.8/N9</f>
        <v>6.2068965517241377E-3</v>
      </c>
      <c r="P9" s="90"/>
      <c r="Q9" s="90"/>
      <c r="R9" s="37">
        <v>2.8</v>
      </c>
      <c r="S9" s="37">
        <v>40.661999999999999</v>
      </c>
      <c r="T9" s="37">
        <v>1.8111999999999999</v>
      </c>
      <c r="U9" s="38">
        <f t="shared" si="2"/>
        <v>92.267262519586566</v>
      </c>
      <c r="V9" s="38">
        <v>81.22</v>
      </c>
      <c r="W9" s="37">
        <v>1.8120000000000001</v>
      </c>
      <c r="X9" s="38">
        <f t="shared" si="3"/>
        <v>92.426214514370159</v>
      </c>
      <c r="Y9" s="37">
        <v>121.43</v>
      </c>
      <c r="Z9" s="37">
        <v>1.8071999999999999</v>
      </c>
      <c r="AA9" s="38">
        <f t="shared" si="1"/>
        <v>92.485029587887183</v>
      </c>
      <c r="AB9" s="38">
        <v>148.87</v>
      </c>
      <c r="AC9" s="37">
        <v>1.5083</v>
      </c>
      <c r="AD9" s="38">
        <f t="shared" si="4"/>
        <v>83.948027521615202</v>
      </c>
      <c r="AE9" s="38"/>
      <c r="AF9" s="37"/>
      <c r="AG9" s="38">
        <v>0</v>
      </c>
    </row>
    <row r="10" spans="1:33" ht="15" thickBot="1" x14ac:dyDescent="0.4">
      <c r="A10">
        <v>2.5</v>
      </c>
      <c r="E10" s="90"/>
      <c r="F10" s="90"/>
      <c r="G10" s="90"/>
      <c r="H10" s="90"/>
      <c r="I10" s="90"/>
      <c r="J10" s="90"/>
      <c r="K10" s="90"/>
      <c r="R10" s="37">
        <v>2.9</v>
      </c>
      <c r="S10" s="37">
        <v>39.069000000000003</v>
      </c>
      <c r="T10" s="37">
        <v>1.8115000000000001</v>
      </c>
      <c r="U10" s="38">
        <f t="shared" si="2"/>
        <v>92.733369167370554</v>
      </c>
      <c r="V10" s="38">
        <v>78.34</v>
      </c>
      <c r="W10" s="37">
        <v>1.8122</v>
      </c>
      <c r="X10" s="38">
        <f t="shared" si="3"/>
        <v>92.529997447025778</v>
      </c>
      <c r="Y10" s="37">
        <v>117.53</v>
      </c>
      <c r="Z10" s="37">
        <v>1.8072999999999999</v>
      </c>
      <c r="AA10" s="38">
        <f t="shared" si="1"/>
        <v>92.264102782268353</v>
      </c>
      <c r="AB10" s="38">
        <v>148.87</v>
      </c>
      <c r="AC10" s="37">
        <v>1.6467000000000001</v>
      </c>
      <c r="AD10" s="38">
        <f t="shared" si="4"/>
        <v>88.490629408208505</v>
      </c>
      <c r="AE10" s="38"/>
      <c r="AF10" s="37"/>
      <c r="AG10" s="38">
        <v>0</v>
      </c>
    </row>
    <row r="11" spans="1:33" ht="15" thickBot="1" x14ac:dyDescent="0.4">
      <c r="A11">
        <v>5.6</v>
      </c>
      <c r="E11" s="90"/>
      <c r="F11" s="90"/>
      <c r="G11" s="90"/>
      <c r="H11" s="90"/>
      <c r="I11" s="90"/>
      <c r="J11" s="90"/>
      <c r="K11" s="90"/>
      <c r="M11" t="s">
        <v>44</v>
      </c>
      <c r="N11">
        <v>1.8</v>
      </c>
      <c r="O11" t="s">
        <v>45</v>
      </c>
      <c r="R11" s="37">
        <v>3</v>
      </c>
      <c r="S11" s="37">
        <v>37.765999999999998</v>
      </c>
      <c r="T11" s="37">
        <v>1.8111999999999999</v>
      </c>
      <c r="U11" s="38">
        <f t="shared" si="2"/>
        <v>92.719730268848508</v>
      </c>
      <c r="V11" s="38">
        <v>75.680000000000007</v>
      </c>
      <c r="W11" s="37">
        <v>1.8119000000000001</v>
      </c>
      <c r="X11" s="38">
        <f t="shared" si="3"/>
        <v>92.574171952078927</v>
      </c>
      <c r="Y11" s="37">
        <v>113.84</v>
      </c>
      <c r="Z11" s="37">
        <v>1.8073999999999999</v>
      </c>
      <c r="AA11" s="38">
        <f t="shared" si="1"/>
        <v>92.084680252986644</v>
      </c>
      <c r="AB11" s="38">
        <v>148.87</v>
      </c>
      <c r="AC11" s="37">
        <v>1.7556</v>
      </c>
      <c r="AD11" s="38">
        <f t="shared" si="4"/>
        <v>91.197957949889158</v>
      </c>
      <c r="AE11" s="38"/>
      <c r="AF11" s="37"/>
      <c r="AG11" s="38">
        <v>0</v>
      </c>
    </row>
    <row r="12" spans="1:33" ht="15" thickBot="1" x14ac:dyDescent="0.4">
      <c r="A12">
        <v>84</v>
      </c>
      <c r="E12" s="90"/>
      <c r="F12" s="90"/>
      <c r="G12" s="90"/>
      <c r="H12" s="90"/>
      <c r="I12" s="90"/>
      <c r="J12" s="90"/>
      <c r="K12" s="90"/>
      <c r="R12" s="37">
        <v>3.2</v>
      </c>
      <c r="S12" s="37">
        <v>35.497</v>
      </c>
      <c r="T12" s="37">
        <v>1.8106</v>
      </c>
      <c r="U12" s="38">
        <f t="shared" si="2"/>
        <v>92.45041834521227</v>
      </c>
      <c r="V12" s="38">
        <v>71.2</v>
      </c>
      <c r="W12" s="37">
        <v>1.8111999999999999</v>
      </c>
      <c r="X12" s="38">
        <f t="shared" si="3"/>
        <v>92.213483146067389</v>
      </c>
      <c r="Y12" s="37">
        <v>106.87</v>
      </c>
      <c r="Z12" s="37">
        <v>1.8075000000000001</v>
      </c>
      <c r="AA12" s="38">
        <f t="shared" si="1"/>
        <v>91.964828763918774</v>
      </c>
      <c r="AB12" s="38">
        <v>143.16999999999999</v>
      </c>
      <c r="AC12" s="37">
        <v>1.8023</v>
      </c>
      <c r="AD12" s="38">
        <f t="shared" si="4"/>
        <v>91.266850597192146</v>
      </c>
      <c r="AE12" s="38"/>
      <c r="AF12" s="37"/>
      <c r="AG12" s="38">
        <v>0</v>
      </c>
    </row>
    <row r="13" spans="1:33" ht="15" thickBot="1" x14ac:dyDescent="0.4">
      <c r="A13">
        <v>94</v>
      </c>
      <c r="E13" s="90"/>
      <c r="F13" s="90"/>
      <c r="G13" s="90"/>
      <c r="H13" s="90"/>
      <c r="I13" s="90"/>
      <c r="J13" s="90"/>
      <c r="K13" s="90"/>
      <c r="R13" s="37">
        <v>3.4</v>
      </c>
      <c r="S13" s="37">
        <v>33.523000000000003</v>
      </c>
      <c r="T13" s="37">
        <v>1.8102</v>
      </c>
      <c r="U13" s="38">
        <f t="shared" si="2"/>
        <v>92.115509808015915</v>
      </c>
      <c r="V13" s="38">
        <v>67.11</v>
      </c>
      <c r="W13" s="37">
        <v>1.8110999999999999</v>
      </c>
      <c r="X13" s="38">
        <f t="shared" si="3"/>
        <v>92.073417654947548</v>
      </c>
      <c r="Y13" s="37">
        <v>100.91</v>
      </c>
      <c r="Z13" s="37">
        <v>1.8078000000000001</v>
      </c>
      <c r="AA13" s="38">
        <f t="shared" si="1"/>
        <v>91.682512664167845</v>
      </c>
      <c r="AB13" s="38">
        <v>134.96</v>
      </c>
      <c r="AC13" s="37">
        <v>1.8068</v>
      </c>
      <c r="AD13" s="38">
        <f t="shared" si="4"/>
        <v>91.351162871787707</v>
      </c>
      <c r="AE13" s="38"/>
      <c r="AF13" s="37"/>
      <c r="AG13" s="38">
        <v>0</v>
      </c>
    </row>
    <row r="14" spans="1:33" ht="15" thickBot="1" x14ac:dyDescent="0.4">
      <c r="E14" s="90"/>
      <c r="F14" s="90"/>
      <c r="G14" s="90"/>
      <c r="H14" s="90"/>
      <c r="I14" s="90"/>
      <c r="J14" s="90"/>
      <c r="K14" s="90"/>
      <c r="R14" s="37">
        <v>3.6</v>
      </c>
      <c r="S14" s="37">
        <v>31.774000000000001</v>
      </c>
      <c r="T14" s="37">
        <v>1.81</v>
      </c>
      <c r="U14" s="38">
        <f t="shared" si="2"/>
        <v>91.776644775952377</v>
      </c>
      <c r="V14" s="38">
        <v>63.71</v>
      </c>
      <c r="W14" s="37">
        <v>1.8109</v>
      </c>
      <c r="X14" s="38">
        <f t="shared" si="3"/>
        <v>91.588796456164232</v>
      </c>
      <c r="Y14" s="37">
        <v>95.7</v>
      </c>
      <c r="Z14" s="37">
        <v>1.8081</v>
      </c>
      <c r="AA14" s="38">
        <f t="shared" si="1"/>
        <v>91.318181818181799</v>
      </c>
      <c r="AB14" s="38">
        <v>127.9</v>
      </c>
      <c r="AC14" s="37">
        <v>1.8090999999999999</v>
      </c>
      <c r="AD14" s="38">
        <f t="shared" ref="AD14:AD24" si="5">100*(AC14*$N$4)/($R14*AB14)</f>
        <v>91.15437407696983</v>
      </c>
      <c r="AE14" s="38"/>
      <c r="AF14" s="37"/>
      <c r="AG14" s="38">
        <v>0</v>
      </c>
    </row>
    <row r="15" spans="1:33" ht="15" thickBot="1" x14ac:dyDescent="0.4">
      <c r="E15" s="90"/>
      <c r="F15" s="90"/>
      <c r="G15" s="90"/>
      <c r="H15" s="90"/>
      <c r="I15" s="90"/>
      <c r="J15" s="90"/>
      <c r="K15" s="90"/>
      <c r="L15" s="64" t="s">
        <v>1</v>
      </c>
      <c r="R15" s="37">
        <v>3.8</v>
      </c>
      <c r="S15" s="37">
        <v>30.227</v>
      </c>
      <c r="T15" s="37">
        <v>1.81</v>
      </c>
      <c r="U15" s="38">
        <f t="shared" si="2"/>
        <v>91.396155058304444</v>
      </c>
      <c r="V15" s="38">
        <v>60.46</v>
      </c>
      <c r="W15" s="37">
        <v>1.8110999999999999</v>
      </c>
      <c r="X15" s="38">
        <f t="shared" si="3"/>
        <v>91.442624092483939</v>
      </c>
      <c r="Y15" s="37">
        <v>90.82</v>
      </c>
      <c r="Z15" s="37">
        <v>1.8083</v>
      </c>
      <c r="AA15" s="38">
        <f t="shared" si="1"/>
        <v>91.170562941156021</v>
      </c>
      <c r="AB15" s="38">
        <v>121.42</v>
      </c>
      <c r="AC15" s="37">
        <v>1.8105</v>
      </c>
      <c r="AD15" s="38">
        <f t="shared" si="5"/>
        <v>91.035899747722141</v>
      </c>
      <c r="AE15" s="38"/>
      <c r="AF15" s="37"/>
      <c r="AG15" s="38">
        <v>0</v>
      </c>
    </row>
    <row r="16" spans="1:33" ht="15" thickBot="1" x14ac:dyDescent="0.4">
      <c r="E16" s="90"/>
      <c r="F16" s="90"/>
      <c r="G16" s="90"/>
      <c r="H16" s="90"/>
      <c r="I16" s="90"/>
      <c r="J16" s="90"/>
      <c r="K16" s="90"/>
      <c r="L16" s="64" t="s">
        <v>2</v>
      </c>
      <c r="R16" s="37">
        <v>4</v>
      </c>
      <c r="S16" s="37">
        <v>28.797999999999998</v>
      </c>
      <c r="T16" s="37">
        <v>1.8099000000000001</v>
      </c>
      <c r="U16" s="38">
        <f t="shared" si="2"/>
        <v>91.129765955969191</v>
      </c>
      <c r="V16" s="38">
        <v>57.81</v>
      </c>
      <c r="W16" s="37">
        <v>1.8109</v>
      </c>
      <c r="X16" s="38">
        <f t="shared" si="3"/>
        <v>90.842587787580015</v>
      </c>
      <c r="Y16" s="37">
        <v>86.71</v>
      </c>
      <c r="Z16" s="37">
        <v>1.8086</v>
      </c>
      <c r="AA16" s="38">
        <f t="shared" si="1"/>
        <v>90.732441471571917</v>
      </c>
      <c r="AB16" s="38">
        <v>115.58</v>
      </c>
      <c r="AC16" s="37">
        <v>1.8116000000000001</v>
      </c>
      <c r="AD16" s="38">
        <f t="shared" si="5"/>
        <v>90.90915383284306</v>
      </c>
      <c r="AE16" s="38"/>
      <c r="AF16" s="37"/>
      <c r="AG16" s="38">
        <v>0</v>
      </c>
    </row>
    <row r="17" spans="1:33" ht="15" thickBot="1" x14ac:dyDescent="0.4">
      <c r="E17" s="90"/>
      <c r="F17" s="90"/>
      <c r="G17" s="90"/>
      <c r="H17" s="90"/>
      <c r="I17" s="90"/>
      <c r="J17" s="90"/>
      <c r="K17" s="90"/>
      <c r="L17" s="64" t="s">
        <v>3</v>
      </c>
      <c r="R17" s="37">
        <v>4.2</v>
      </c>
      <c r="S17" s="37">
        <v>27.594999999999999</v>
      </c>
      <c r="T17" s="37">
        <v>1.81</v>
      </c>
      <c r="U17" s="38">
        <f t="shared" si="2"/>
        <v>90.578866081674562</v>
      </c>
      <c r="V17" s="38">
        <v>55.18</v>
      </c>
      <c r="W17" s="37">
        <v>1.8109</v>
      </c>
      <c r="X17" s="38">
        <f t="shared" si="3"/>
        <v>90.640328621481217</v>
      </c>
      <c r="Y17" s="37">
        <v>82.99</v>
      </c>
      <c r="Z17" s="37">
        <v>1.8088</v>
      </c>
      <c r="AA17" s="38">
        <f t="shared" si="1"/>
        <v>90.295216291119416</v>
      </c>
      <c r="AB17" s="38">
        <v>110.61</v>
      </c>
      <c r="AC17" s="37">
        <v>1.8122</v>
      </c>
      <c r="AD17" s="38">
        <f t="shared" si="5"/>
        <v>90.500385309172941</v>
      </c>
      <c r="AE17" s="38"/>
      <c r="AF17" s="37"/>
      <c r="AG17" s="38">
        <v>0</v>
      </c>
    </row>
    <row r="18" spans="1:33" ht="15" thickBot="1" x14ac:dyDescent="0.4">
      <c r="A18" t="s">
        <v>35</v>
      </c>
      <c r="E18" s="90"/>
      <c r="F18" s="90"/>
      <c r="G18" s="90"/>
      <c r="H18" s="90"/>
      <c r="I18" s="90"/>
      <c r="J18" s="90"/>
      <c r="K18" s="90"/>
      <c r="R18" s="37">
        <v>4.4000000000000004</v>
      </c>
      <c r="S18" s="37">
        <v>26.440999999999999</v>
      </c>
      <c r="T18" s="37">
        <v>1.8101</v>
      </c>
      <c r="U18" s="38">
        <f t="shared" si="2"/>
        <v>90.240191713282741</v>
      </c>
      <c r="V18" s="38">
        <v>53.02</v>
      </c>
      <c r="W18" s="37">
        <v>1.8110999999999999</v>
      </c>
      <c r="X18" s="38">
        <f t="shared" si="3"/>
        <v>90.055039264771423</v>
      </c>
      <c r="Y18" s="37">
        <v>79.63</v>
      </c>
      <c r="Z18" s="37">
        <v>1.8090999999999999</v>
      </c>
      <c r="AA18" s="38">
        <f t="shared" si="1"/>
        <v>89.842624410626399</v>
      </c>
      <c r="AB18" s="38">
        <v>106.11</v>
      </c>
      <c r="AC18" s="37">
        <v>1.8127</v>
      </c>
      <c r="AD18" s="38">
        <f t="shared" si="5"/>
        <v>90.075136436459587</v>
      </c>
      <c r="AE18" s="38"/>
      <c r="AF18" s="37"/>
      <c r="AG18" s="38">
        <v>0</v>
      </c>
    </row>
    <row r="19" spans="1:33" ht="15" thickBot="1" x14ac:dyDescent="0.4">
      <c r="E19" s="90"/>
      <c r="F19" s="90"/>
      <c r="G19" s="90"/>
      <c r="H19" s="90"/>
      <c r="I19" s="90"/>
      <c r="J19" s="90"/>
      <c r="K19" s="90"/>
      <c r="L19" s="64" t="s">
        <v>4</v>
      </c>
      <c r="R19" s="37">
        <v>4.5999999999999996</v>
      </c>
      <c r="S19" s="37">
        <v>25.384</v>
      </c>
      <c r="T19" s="37">
        <v>1.8102</v>
      </c>
      <c r="U19" s="38">
        <f t="shared" si="2"/>
        <v>89.915934720947135</v>
      </c>
      <c r="V19" s="38">
        <v>50.966000000000001</v>
      </c>
      <c r="W19" s="37">
        <v>1.8107</v>
      </c>
      <c r="X19" s="38">
        <f t="shared" si="3"/>
        <v>89.591355874078033</v>
      </c>
      <c r="Y19" s="37">
        <v>76.430000000000007</v>
      </c>
      <c r="Z19" s="37">
        <v>1.8093999999999999</v>
      </c>
      <c r="AA19" s="38">
        <f t="shared" si="1"/>
        <v>89.54928920467151</v>
      </c>
      <c r="AB19" s="38">
        <v>102.04</v>
      </c>
      <c r="AC19" s="37">
        <v>1.8130999999999999</v>
      </c>
      <c r="AD19" s="38">
        <f t="shared" si="5"/>
        <v>89.61515518211101</v>
      </c>
      <c r="AE19" s="38"/>
      <c r="AF19" s="37"/>
      <c r="AG19" s="38">
        <v>0</v>
      </c>
    </row>
    <row r="20" spans="1:33" ht="15" thickBot="1" x14ac:dyDescent="0.4">
      <c r="E20" s="90"/>
      <c r="F20" s="90"/>
      <c r="G20" s="90"/>
      <c r="H20" s="90"/>
      <c r="I20" s="90"/>
      <c r="J20" s="90"/>
      <c r="K20" s="90"/>
      <c r="L20" s="64" t="s">
        <v>24</v>
      </c>
      <c r="R20" s="37">
        <v>4.8</v>
      </c>
      <c r="S20" s="37">
        <v>24.454999999999998</v>
      </c>
      <c r="T20" s="37">
        <v>1.8103</v>
      </c>
      <c r="U20" s="38">
        <f t="shared" si="2"/>
        <v>89.447795270224233</v>
      </c>
      <c r="V20" s="38">
        <v>48.98</v>
      </c>
      <c r="W20" s="37">
        <v>1.8115000000000001</v>
      </c>
      <c r="X20" s="38">
        <f t="shared" si="3"/>
        <v>89.379168368041391</v>
      </c>
      <c r="Y20" s="37">
        <v>73.66</v>
      </c>
      <c r="Z20" s="37">
        <v>1.8097000000000001</v>
      </c>
      <c r="AA20" s="38">
        <f t="shared" si="1"/>
        <v>89.060039370078755</v>
      </c>
      <c r="AB20" s="38">
        <v>98.15</v>
      </c>
      <c r="AC20" s="37">
        <v>1.8137000000000001</v>
      </c>
      <c r="AD20" s="38">
        <f t="shared" si="5"/>
        <v>89.314484632365435</v>
      </c>
      <c r="AE20" s="38"/>
      <c r="AF20" s="37"/>
      <c r="AG20" s="38">
        <v>0</v>
      </c>
    </row>
    <row r="21" spans="1:33" ht="15" thickBot="1" x14ac:dyDescent="0.4">
      <c r="E21" s="90"/>
      <c r="F21" s="90"/>
      <c r="G21" s="90"/>
      <c r="H21" s="90"/>
      <c r="I21" s="90"/>
      <c r="J21" s="90"/>
      <c r="K21" s="90"/>
      <c r="R21" s="37">
        <v>5</v>
      </c>
      <c r="S21" s="37">
        <v>23.579000000000001</v>
      </c>
      <c r="T21" s="37">
        <v>1.8105</v>
      </c>
      <c r="U21" s="38">
        <f t="shared" si="2"/>
        <v>89.069935111751974</v>
      </c>
      <c r="V21" s="38">
        <v>47.363</v>
      </c>
      <c r="W21" s="37">
        <v>1.8109999999999999</v>
      </c>
      <c r="X21" s="38">
        <f t="shared" si="3"/>
        <v>88.708907797225677</v>
      </c>
      <c r="Y21" s="37">
        <v>71.03</v>
      </c>
      <c r="Z21" s="37">
        <v>1.8099000000000001</v>
      </c>
      <c r="AA21" s="38">
        <f t="shared" si="1"/>
        <v>88.673124032099111</v>
      </c>
      <c r="AB21" s="38">
        <v>94.78</v>
      </c>
      <c r="AC21" s="37">
        <v>1.8140000000000001</v>
      </c>
      <c r="AD21" s="38">
        <f t="shared" si="5"/>
        <v>88.805233171555187</v>
      </c>
      <c r="AE21" s="38"/>
      <c r="AF21" s="37"/>
      <c r="AG21" s="38">
        <v>0</v>
      </c>
    </row>
    <row r="22" spans="1:33" ht="15" thickBot="1" x14ac:dyDescent="0.4">
      <c r="E22" s="90"/>
      <c r="F22" s="90"/>
      <c r="G22" s="90"/>
      <c r="H22" s="90"/>
      <c r="I22" s="90"/>
      <c r="J22" s="90"/>
      <c r="K22" s="90"/>
      <c r="R22" s="37">
        <v>5.2</v>
      </c>
      <c r="S22" s="37">
        <v>22.780999999999999</v>
      </c>
      <c r="T22" s="37">
        <v>1.8108</v>
      </c>
      <c r="U22" s="38">
        <f t="shared" si="2"/>
        <v>88.658902661799814</v>
      </c>
      <c r="V22" s="38">
        <v>45.71</v>
      </c>
      <c r="W22" s="37">
        <v>1.8117000000000001</v>
      </c>
      <c r="X22" s="38">
        <f t="shared" si="3"/>
        <v>88.415764939501543</v>
      </c>
      <c r="Y22" s="37">
        <v>68.540000000000006</v>
      </c>
      <c r="Z22" s="37">
        <v>1.8102</v>
      </c>
      <c r="AA22" s="38">
        <f t="shared" si="1"/>
        <v>88.374783955466754</v>
      </c>
      <c r="AB22" s="38">
        <v>91.49</v>
      </c>
      <c r="AC22" s="37">
        <v>1.8145</v>
      </c>
      <c r="AD22" s="38">
        <f t="shared" si="5"/>
        <v>88.48465994602185</v>
      </c>
      <c r="AE22" s="38">
        <v>0</v>
      </c>
      <c r="AF22" s="37">
        <v>0</v>
      </c>
      <c r="AG22" s="38">
        <v>0</v>
      </c>
    </row>
    <row r="23" spans="1:33" ht="15" thickBot="1" x14ac:dyDescent="0.4">
      <c r="E23" s="90"/>
      <c r="F23" s="90"/>
      <c r="G23" s="90"/>
      <c r="H23" s="90"/>
      <c r="I23" s="90"/>
      <c r="J23" s="90"/>
      <c r="K23" s="90"/>
      <c r="R23" s="37">
        <v>5.4</v>
      </c>
      <c r="S23" s="37">
        <v>22.050999999999998</v>
      </c>
      <c r="T23" s="37">
        <v>1.8110999999999999</v>
      </c>
      <c r="U23" s="38">
        <f t="shared" si="2"/>
        <v>88.216205866199061</v>
      </c>
      <c r="V23" s="38">
        <v>44.320999999999998</v>
      </c>
      <c r="W23" s="37">
        <v>1.8113999999999999</v>
      </c>
      <c r="X23" s="38">
        <f t="shared" si="3"/>
        <v>87.794850196420555</v>
      </c>
      <c r="Y23" s="37">
        <v>66.39</v>
      </c>
      <c r="Z23" s="37">
        <v>1.8104</v>
      </c>
      <c r="AA23" s="38">
        <f t="shared" si="1"/>
        <v>87.867316028183623</v>
      </c>
      <c r="AB23" s="38">
        <v>88.61</v>
      </c>
      <c r="AC23" s="37">
        <v>1.8147</v>
      </c>
      <c r="AD23" s="38">
        <f t="shared" si="5"/>
        <v>87.98655782517649</v>
      </c>
      <c r="AE23" s="38">
        <v>70.430000000000007</v>
      </c>
      <c r="AF23" s="37">
        <v>1.1127</v>
      </c>
      <c r="AG23" s="38">
        <f t="shared" ref="AG23:AG24" si="6">100*(AF23*$N$9)/($R23*AE23)</f>
        <v>84.844684241248189</v>
      </c>
    </row>
    <row r="24" spans="1:33" ht="15" thickBot="1" x14ac:dyDescent="0.4">
      <c r="E24" s="90"/>
      <c r="F24" s="90"/>
      <c r="G24" s="90"/>
      <c r="H24" s="90"/>
      <c r="I24" s="90"/>
      <c r="J24" s="90"/>
      <c r="K24" s="90"/>
      <c r="R24" s="37">
        <v>5.6</v>
      </c>
      <c r="S24" s="37">
        <v>21.4</v>
      </c>
      <c r="T24" s="37">
        <v>1.8119000000000001</v>
      </c>
      <c r="U24" s="38">
        <f t="shared" si="2"/>
        <v>87.692089452603483</v>
      </c>
      <c r="V24" s="38">
        <v>43.027999999999999</v>
      </c>
      <c r="W24" s="37">
        <v>1.8115000000000001</v>
      </c>
      <c r="X24" s="38">
        <f t="shared" si="3"/>
        <v>87.208163455025968</v>
      </c>
      <c r="Y24" s="37">
        <v>64</v>
      </c>
      <c r="Z24" s="37">
        <v>1.8106</v>
      </c>
      <c r="AA24" s="38">
        <f t="shared" si="1"/>
        <v>87.903013392857147</v>
      </c>
      <c r="AB24" s="38">
        <v>84.81</v>
      </c>
      <c r="AC24" s="37">
        <v>1.8151999999999999</v>
      </c>
      <c r="AD24" s="38">
        <f t="shared" si="5"/>
        <v>88.670136607879797</v>
      </c>
      <c r="AE24" s="38">
        <v>73.3</v>
      </c>
      <c r="AF24" s="37">
        <v>1.2021999999999999</v>
      </c>
      <c r="AG24" s="38">
        <f t="shared" si="6"/>
        <v>84.934223348275182</v>
      </c>
    </row>
    <row r="25" spans="1:33" ht="15" thickBot="1" x14ac:dyDescent="0.4">
      <c r="E25" s="90"/>
      <c r="F25" s="90"/>
      <c r="G25" s="90"/>
      <c r="H25" s="90"/>
      <c r="I25" s="90"/>
      <c r="J25" s="90"/>
      <c r="K25" s="90"/>
      <c r="R25" s="37"/>
      <c r="S25" s="37"/>
      <c r="T25" s="37"/>
      <c r="U25" s="40"/>
      <c r="V25" s="40"/>
      <c r="W25" s="37"/>
      <c r="X25" s="40"/>
      <c r="Y25" s="37"/>
      <c r="Z25" s="37"/>
      <c r="AA25" s="38"/>
      <c r="AB25" s="38"/>
      <c r="AC25" s="37"/>
      <c r="AD25" s="38"/>
      <c r="AE25" s="38"/>
      <c r="AF25" s="37"/>
      <c r="AG25" s="38"/>
    </row>
    <row r="26" spans="1:33" x14ac:dyDescent="0.35">
      <c r="E26" s="90"/>
      <c r="F26" s="90"/>
      <c r="G26" s="90"/>
      <c r="H26" s="90"/>
      <c r="I26" s="90"/>
      <c r="J26" s="90"/>
      <c r="K26" s="90"/>
      <c r="Y26" s="42"/>
      <c r="Z26" s="42"/>
      <c r="AA26" s="42"/>
      <c r="AB26" s="42"/>
      <c r="AC26" s="42"/>
      <c r="AD26" s="42"/>
      <c r="AE26" s="42"/>
      <c r="AF26" s="42"/>
      <c r="AG26" s="42"/>
    </row>
    <row r="27" spans="1:33" x14ac:dyDescent="0.35">
      <c r="E27" s="90"/>
      <c r="F27" s="90"/>
      <c r="G27" s="90"/>
      <c r="H27" s="90"/>
      <c r="I27" s="90"/>
      <c r="J27" s="90"/>
      <c r="K27" s="90"/>
    </row>
    <row r="28" spans="1:33" x14ac:dyDescent="0.35">
      <c r="E28" s="90"/>
      <c r="F28" s="90"/>
      <c r="G28" s="90"/>
      <c r="H28" s="90"/>
      <c r="I28" s="90"/>
      <c r="J28" s="90"/>
      <c r="K28" s="90"/>
    </row>
    <row r="29" spans="1:33" x14ac:dyDescent="0.35">
      <c r="E29" s="90"/>
      <c r="F29" s="90"/>
      <c r="G29" s="90"/>
      <c r="H29" s="90"/>
      <c r="I29" s="90"/>
      <c r="J29" s="90"/>
      <c r="K29" s="90"/>
    </row>
    <row r="30" spans="1:33" x14ac:dyDescent="0.35">
      <c r="E30" s="90"/>
      <c r="F30" s="90"/>
      <c r="G30" s="90"/>
      <c r="H30" s="90"/>
      <c r="I30" s="90"/>
      <c r="J30" s="90"/>
      <c r="K30" s="90"/>
    </row>
    <row r="31" spans="1:33" x14ac:dyDescent="0.35">
      <c r="E31" s="90"/>
      <c r="F31" s="90"/>
      <c r="G31" s="90"/>
      <c r="H31" s="90"/>
      <c r="I31" s="90"/>
      <c r="J31" s="90"/>
      <c r="K31" s="90"/>
    </row>
    <row r="32" spans="1:33" x14ac:dyDescent="0.35">
      <c r="E32" s="90"/>
      <c r="F32" s="90"/>
      <c r="G32" s="90"/>
      <c r="H32" s="90"/>
      <c r="I32" s="90"/>
      <c r="J32" s="90"/>
      <c r="K32" s="90"/>
    </row>
    <row r="33" spans="1:26" x14ac:dyDescent="0.35">
      <c r="B33" t="s">
        <v>81</v>
      </c>
      <c r="E33" s="39"/>
      <c r="F33" s="39"/>
      <c r="G33" s="39" t="s">
        <v>9</v>
      </c>
      <c r="H33" s="39"/>
      <c r="I33" s="39"/>
      <c r="J33" s="39"/>
      <c r="K33" s="39" t="s">
        <v>82</v>
      </c>
    </row>
    <row r="34" spans="1:26" x14ac:dyDescent="0.35">
      <c r="E34" s="90"/>
      <c r="F34" s="90"/>
      <c r="G34" s="90"/>
      <c r="H34" s="90"/>
      <c r="I34" s="90"/>
      <c r="J34" s="90"/>
      <c r="K34" s="90"/>
    </row>
    <row r="35" spans="1:26" x14ac:dyDescent="0.35">
      <c r="A35" t="s">
        <v>83</v>
      </c>
      <c r="C35" t="s">
        <v>84</v>
      </c>
      <c r="E35" s="39" t="s">
        <v>85</v>
      </c>
      <c r="F35" s="39"/>
      <c r="G35" s="39" t="s">
        <v>86</v>
      </c>
      <c r="H35" s="39"/>
      <c r="I35" s="39" t="s">
        <v>87</v>
      </c>
      <c r="J35" s="90"/>
      <c r="K35" s="90"/>
    </row>
    <row r="36" spans="1:26" x14ac:dyDescent="0.35">
      <c r="A36" s="2" t="s">
        <v>14</v>
      </c>
      <c r="B36" s="2" t="s">
        <v>15</v>
      </c>
      <c r="C36" s="6" t="s">
        <v>16</v>
      </c>
      <c r="D36" s="6" t="s">
        <v>17</v>
      </c>
      <c r="E36" s="8" t="s">
        <v>18</v>
      </c>
      <c r="F36" s="8" t="s">
        <v>19</v>
      </c>
      <c r="G36" s="12" t="s">
        <v>29</v>
      </c>
      <c r="H36" s="12" t="s">
        <v>30</v>
      </c>
      <c r="I36" s="16" t="s">
        <v>31</v>
      </c>
      <c r="J36" s="16"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3">
        <f>R8</f>
        <v>2.7</v>
      </c>
      <c r="B37" s="3">
        <f>U8</f>
        <v>80.467417807823409</v>
      </c>
      <c r="C37" s="10">
        <f>R8</f>
        <v>2.7</v>
      </c>
      <c r="D37" s="35">
        <f>X8</f>
        <v>80.976585426126704</v>
      </c>
      <c r="E37" s="9">
        <v>2.6</v>
      </c>
      <c r="F37" s="8">
        <v>85.183071952084475</v>
      </c>
      <c r="G37" s="12">
        <v>2.7</v>
      </c>
      <c r="H37" s="12">
        <v>78.612958360389015</v>
      </c>
      <c r="I37" s="16">
        <v>5.4</v>
      </c>
      <c r="J37" s="16">
        <v>84.844684241248189</v>
      </c>
      <c r="K37" s="41"/>
    </row>
    <row r="38" spans="1:26" x14ac:dyDescent="0.35">
      <c r="A38" s="3">
        <f t="shared" ref="A38:A53" si="7">R9</f>
        <v>2.8</v>
      </c>
      <c r="B38" s="3">
        <f t="shared" ref="B38:B53" si="8">U9</f>
        <v>92.267262519586566</v>
      </c>
      <c r="C38" s="10">
        <f t="shared" ref="C38:C53" si="9">R9</f>
        <v>2.8</v>
      </c>
      <c r="D38" s="35">
        <f t="shared" ref="D38:D53" si="10">X9</f>
        <v>92.426214514370159</v>
      </c>
      <c r="E38" s="9">
        <v>2.7</v>
      </c>
      <c r="F38" s="9">
        <v>86.648034964913194</v>
      </c>
      <c r="G38" s="15">
        <v>2.8</v>
      </c>
      <c r="H38" s="15">
        <v>83.948027521615202</v>
      </c>
      <c r="I38" s="17">
        <v>5.6</v>
      </c>
      <c r="J38" s="17">
        <v>84.934223348275182</v>
      </c>
    </row>
    <row r="39" spans="1:26" x14ac:dyDescent="0.35">
      <c r="A39" s="3">
        <f t="shared" si="7"/>
        <v>2.9</v>
      </c>
      <c r="B39" s="3">
        <f t="shared" si="8"/>
        <v>92.733369167370554</v>
      </c>
      <c r="C39" s="10">
        <f t="shared" si="9"/>
        <v>2.9</v>
      </c>
      <c r="D39" s="35">
        <f t="shared" si="10"/>
        <v>92.529997447025778</v>
      </c>
      <c r="E39" s="9">
        <v>2.8</v>
      </c>
      <c r="F39" s="9">
        <v>92.485029587887183</v>
      </c>
      <c r="G39" s="15">
        <v>2.9</v>
      </c>
      <c r="H39" s="15">
        <v>88.490629408208505</v>
      </c>
      <c r="I39" s="17"/>
      <c r="J39" s="17"/>
    </row>
    <row r="40" spans="1:26" x14ac:dyDescent="0.35">
      <c r="A40" s="3">
        <f t="shared" si="7"/>
        <v>3</v>
      </c>
      <c r="B40" s="3">
        <f t="shared" si="8"/>
        <v>92.719730268848508</v>
      </c>
      <c r="C40" s="10">
        <f t="shared" si="9"/>
        <v>3</v>
      </c>
      <c r="D40" s="35">
        <f t="shared" si="10"/>
        <v>92.574171952078927</v>
      </c>
      <c r="E40" s="9">
        <v>2.9</v>
      </c>
      <c r="F40" s="9">
        <v>92.264102782268353</v>
      </c>
      <c r="G40" s="15">
        <v>3</v>
      </c>
      <c r="H40" s="15">
        <v>91.197957949889158</v>
      </c>
      <c r="I40" s="17"/>
      <c r="J40" s="17"/>
    </row>
    <row r="41" spans="1:26" x14ac:dyDescent="0.35">
      <c r="A41" s="3">
        <f t="shared" si="7"/>
        <v>3.2</v>
      </c>
      <c r="B41" s="3">
        <f t="shared" si="8"/>
        <v>92.45041834521227</v>
      </c>
      <c r="C41" s="10">
        <f t="shared" si="9"/>
        <v>3.2</v>
      </c>
      <c r="D41" s="35">
        <f t="shared" si="10"/>
        <v>92.213483146067389</v>
      </c>
      <c r="E41" s="9">
        <v>3</v>
      </c>
      <c r="F41" s="9">
        <v>92.084680252986644</v>
      </c>
      <c r="G41" s="15">
        <v>3.2</v>
      </c>
      <c r="H41" s="15">
        <v>91.266850597192146</v>
      </c>
      <c r="I41" s="17"/>
      <c r="J41" s="17"/>
    </row>
    <row r="42" spans="1:26" x14ac:dyDescent="0.35">
      <c r="A42" s="3">
        <f t="shared" si="7"/>
        <v>3.4</v>
      </c>
      <c r="B42" s="3">
        <f t="shared" si="8"/>
        <v>92.115509808015915</v>
      </c>
      <c r="C42" s="10">
        <f t="shared" si="9"/>
        <v>3.4</v>
      </c>
      <c r="D42" s="35">
        <f t="shared" si="10"/>
        <v>92.073417654947548</v>
      </c>
      <c r="E42" s="9">
        <v>3.2</v>
      </c>
      <c r="F42" s="9">
        <v>91.964828763918774</v>
      </c>
      <c r="G42" s="15">
        <v>3.4</v>
      </c>
      <c r="H42" s="15">
        <v>91.351162871787707</v>
      </c>
      <c r="I42" s="17"/>
      <c r="J42" s="17"/>
    </row>
    <row r="43" spans="1:26" x14ac:dyDescent="0.35">
      <c r="A43" s="3">
        <f t="shared" si="7"/>
        <v>3.6</v>
      </c>
      <c r="B43" s="3">
        <f t="shared" si="8"/>
        <v>91.776644775952377</v>
      </c>
      <c r="C43" s="10">
        <f t="shared" si="9"/>
        <v>3.6</v>
      </c>
      <c r="D43" s="35">
        <f t="shared" si="10"/>
        <v>91.588796456164232</v>
      </c>
      <c r="E43" s="9">
        <v>3.4</v>
      </c>
      <c r="F43" s="9">
        <v>91.682512664167845</v>
      </c>
      <c r="G43" s="15">
        <v>3.6</v>
      </c>
      <c r="H43" s="15">
        <v>91.15437407696983</v>
      </c>
      <c r="I43" s="17"/>
      <c r="J43" s="17"/>
    </row>
    <row r="44" spans="1:26" x14ac:dyDescent="0.35">
      <c r="A44" s="3">
        <f t="shared" si="7"/>
        <v>3.8</v>
      </c>
      <c r="B44" s="3">
        <f t="shared" si="8"/>
        <v>91.396155058304444</v>
      </c>
      <c r="C44" s="10">
        <f t="shared" si="9"/>
        <v>3.8</v>
      </c>
      <c r="D44" s="35">
        <f t="shared" si="10"/>
        <v>91.442624092483939</v>
      </c>
      <c r="E44" s="9">
        <v>3.6</v>
      </c>
      <c r="F44" s="9">
        <v>91.318181818181799</v>
      </c>
      <c r="G44" s="15">
        <v>3.8</v>
      </c>
      <c r="H44" s="15">
        <v>91.035899747722141</v>
      </c>
      <c r="I44" s="17"/>
      <c r="J44" s="17"/>
    </row>
    <row r="45" spans="1:26" x14ac:dyDescent="0.35">
      <c r="A45" s="3">
        <f t="shared" si="7"/>
        <v>4</v>
      </c>
      <c r="B45" s="3">
        <f t="shared" si="8"/>
        <v>91.129765955969191</v>
      </c>
      <c r="C45" s="10">
        <f t="shared" si="9"/>
        <v>4</v>
      </c>
      <c r="D45" s="35">
        <f t="shared" si="10"/>
        <v>90.842587787580015</v>
      </c>
      <c r="E45" s="9">
        <v>3.8</v>
      </c>
      <c r="F45" s="9">
        <v>91.170562941156021</v>
      </c>
      <c r="G45" s="15">
        <v>4</v>
      </c>
      <c r="H45" s="15">
        <v>90.90915383284306</v>
      </c>
      <c r="I45" s="17"/>
      <c r="J45" s="17"/>
    </row>
    <row r="46" spans="1:26" x14ac:dyDescent="0.35">
      <c r="A46" s="3">
        <f t="shared" si="7"/>
        <v>4.2</v>
      </c>
      <c r="B46" s="3">
        <f t="shared" si="8"/>
        <v>90.578866081674562</v>
      </c>
      <c r="C46" s="10">
        <f t="shared" si="9"/>
        <v>4.2</v>
      </c>
      <c r="D46" s="35">
        <f t="shared" si="10"/>
        <v>90.640328621481217</v>
      </c>
      <c r="E46" s="9">
        <v>4</v>
      </c>
      <c r="F46" s="9">
        <v>90.732441471571917</v>
      </c>
      <c r="G46" s="15">
        <v>4.2</v>
      </c>
      <c r="H46" s="15">
        <v>90.500385309172941</v>
      </c>
      <c r="I46" s="17"/>
      <c r="J46" s="17"/>
    </row>
    <row r="47" spans="1:26" x14ac:dyDescent="0.35">
      <c r="A47" s="3">
        <f t="shared" si="7"/>
        <v>4.4000000000000004</v>
      </c>
      <c r="B47" s="3">
        <f t="shared" si="8"/>
        <v>90.240191713282741</v>
      </c>
      <c r="C47" s="10">
        <f t="shared" si="9"/>
        <v>4.4000000000000004</v>
      </c>
      <c r="D47" s="35">
        <f t="shared" si="10"/>
        <v>90.055039264771423</v>
      </c>
      <c r="E47" s="9">
        <v>4.2</v>
      </c>
      <c r="F47" s="9">
        <v>90.295216291119416</v>
      </c>
      <c r="G47" s="15">
        <v>4.4000000000000004</v>
      </c>
      <c r="H47" s="15">
        <v>90.075136436459587</v>
      </c>
      <c r="I47" s="17"/>
      <c r="J47" s="17"/>
    </row>
    <row r="48" spans="1:26" x14ac:dyDescent="0.35">
      <c r="A48" s="3">
        <f t="shared" si="7"/>
        <v>4.5999999999999996</v>
      </c>
      <c r="B48" s="3">
        <f t="shared" si="8"/>
        <v>89.915934720947135</v>
      </c>
      <c r="C48" s="10">
        <f t="shared" si="9"/>
        <v>4.5999999999999996</v>
      </c>
      <c r="D48" s="35">
        <f t="shared" si="10"/>
        <v>89.591355874078033</v>
      </c>
      <c r="E48" s="9">
        <v>4.4000000000000004</v>
      </c>
      <c r="F48" s="9">
        <v>89.842624410626399</v>
      </c>
      <c r="G48" s="15">
        <v>4.5999999999999996</v>
      </c>
      <c r="H48" s="15">
        <v>89.61515518211101</v>
      </c>
      <c r="I48" s="17"/>
      <c r="J48" s="17"/>
    </row>
    <row r="49" spans="1:10" x14ac:dyDescent="0.35">
      <c r="A49" s="3">
        <f t="shared" si="7"/>
        <v>4.8</v>
      </c>
      <c r="B49" s="3">
        <f t="shared" si="8"/>
        <v>89.447795270224233</v>
      </c>
      <c r="C49" s="10">
        <f t="shared" si="9"/>
        <v>4.8</v>
      </c>
      <c r="D49" s="35">
        <f t="shared" si="10"/>
        <v>89.379168368041391</v>
      </c>
      <c r="E49" s="9">
        <v>4.5999999999999996</v>
      </c>
      <c r="F49" s="9">
        <v>89.54928920467151</v>
      </c>
      <c r="G49" s="15">
        <v>4.8</v>
      </c>
      <c r="H49" s="15">
        <v>89.314484632365435</v>
      </c>
      <c r="I49" s="17"/>
      <c r="J49" s="17"/>
    </row>
    <row r="50" spans="1:10" x14ac:dyDescent="0.35">
      <c r="A50" s="3">
        <f t="shared" si="7"/>
        <v>5</v>
      </c>
      <c r="B50" s="3">
        <f t="shared" si="8"/>
        <v>89.069935111751974</v>
      </c>
      <c r="C50" s="10">
        <f t="shared" si="9"/>
        <v>5</v>
      </c>
      <c r="D50" s="35">
        <f t="shared" si="10"/>
        <v>88.708907797225677</v>
      </c>
      <c r="E50" s="9">
        <v>4.8</v>
      </c>
      <c r="F50" s="9">
        <v>89.060039370078755</v>
      </c>
      <c r="G50" s="15">
        <v>5</v>
      </c>
      <c r="H50" s="15">
        <v>88.805233171555187</v>
      </c>
      <c r="I50" s="17"/>
      <c r="J50" s="17"/>
    </row>
    <row r="51" spans="1:10" x14ac:dyDescent="0.35">
      <c r="A51" s="3">
        <f t="shared" si="7"/>
        <v>5.2</v>
      </c>
      <c r="B51" s="3">
        <f t="shared" si="8"/>
        <v>88.658902661799814</v>
      </c>
      <c r="C51" s="10">
        <f t="shared" si="9"/>
        <v>5.2</v>
      </c>
      <c r="D51" s="35">
        <f t="shared" si="10"/>
        <v>88.415764939501543</v>
      </c>
      <c r="E51" s="9">
        <v>5</v>
      </c>
      <c r="F51" s="9">
        <v>88.673124032099111</v>
      </c>
      <c r="G51" s="15">
        <v>5.2</v>
      </c>
      <c r="H51" s="15">
        <v>88.48465994602185</v>
      </c>
      <c r="I51" s="17"/>
      <c r="J51" s="17"/>
    </row>
    <row r="52" spans="1:10" x14ac:dyDescent="0.35">
      <c r="A52" s="3">
        <f t="shared" si="7"/>
        <v>5.4</v>
      </c>
      <c r="B52" s="3">
        <f t="shared" si="8"/>
        <v>88.216205866199061</v>
      </c>
      <c r="C52" s="10">
        <f t="shared" si="9"/>
        <v>5.4</v>
      </c>
      <c r="D52" s="35">
        <f t="shared" si="10"/>
        <v>87.794850196420555</v>
      </c>
      <c r="E52" s="9">
        <v>5.2</v>
      </c>
      <c r="F52" s="9">
        <v>88.374783955466754</v>
      </c>
      <c r="G52" s="15">
        <v>5.4</v>
      </c>
      <c r="H52" s="15">
        <v>87.98655782517649</v>
      </c>
      <c r="I52" s="17"/>
      <c r="J52" s="17"/>
    </row>
    <row r="53" spans="1:10" x14ac:dyDescent="0.35">
      <c r="A53" s="3">
        <f t="shared" si="7"/>
        <v>5.6</v>
      </c>
      <c r="B53" s="3">
        <f t="shared" si="8"/>
        <v>87.692089452603483</v>
      </c>
      <c r="C53" s="10">
        <f t="shared" si="9"/>
        <v>5.6</v>
      </c>
      <c r="D53" s="35">
        <f t="shared" si="10"/>
        <v>87.208163455025968</v>
      </c>
      <c r="E53" s="9">
        <v>5.4</v>
      </c>
      <c r="F53" s="9">
        <v>87.867316028183623</v>
      </c>
      <c r="G53" s="15">
        <v>5.6</v>
      </c>
      <c r="H53" s="15">
        <v>88.670136607879797</v>
      </c>
      <c r="I53" s="17"/>
      <c r="J53" s="17"/>
    </row>
    <row r="54" spans="1:10" x14ac:dyDescent="0.35">
      <c r="A54" s="5"/>
      <c r="B54" s="3"/>
      <c r="C54" s="10"/>
      <c r="D54" s="35"/>
      <c r="E54" s="9">
        <v>5.6</v>
      </c>
      <c r="F54" s="9">
        <v>87.903013392857147</v>
      </c>
      <c r="G54" s="15"/>
      <c r="H54" s="15"/>
      <c r="I54" s="17"/>
      <c r="J54" s="17"/>
    </row>
    <row r="55" spans="1:10" x14ac:dyDescent="0.35">
      <c r="A55" s="5"/>
      <c r="B55" s="3"/>
      <c r="C55" s="10"/>
      <c r="D55" s="35"/>
      <c r="E55" s="9"/>
      <c r="F55" s="9"/>
      <c r="G55" s="15"/>
      <c r="H55" s="15"/>
      <c r="I55" s="17"/>
      <c r="J55" s="17"/>
    </row>
    <row r="56" spans="1:10" x14ac:dyDescent="0.35">
      <c r="A56" s="5"/>
      <c r="B56" s="3"/>
      <c r="C56" s="10"/>
      <c r="D56" s="35"/>
      <c r="E56" s="9"/>
      <c r="F56" s="9"/>
      <c r="G56" s="15"/>
      <c r="H56" s="15"/>
      <c r="I56" s="17"/>
      <c r="J56" s="17"/>
    </row>
    <row r="57" spans="1:10" x14ac:dyDescent="0.35">
      <c r="A57" s="5"/>
      <c r="B57" s="3"/>
      <c r="C57" s="10"/>
      <c r="D57" s="35"/>
      <c r="E57" s="9"/>
      <c r="F57" s="9"/>
      <c r="G57" s="15"/>
      <c r="H57" s="15"/>
      <c r="I57" s="17"/>
      <c r="J57" s="17"/>
    </row>
    <row r="58" spans="1:10" x14ac:dyDescent="0.35">
      <c r="A58" s="5"/>
      <c r="B58" s="5"/>
      <c r="C58" s="7"/>
      <c r="D58" s="7"/>
      <c r="E58" s="9"/>
      <c r="F58" s="9"/>
      <c r="G58" s="15"/>
      <c r="H58" s="15"/>
      <c r="I58" s="17"/>
      <c r="J58" s="17"/>
    </row>
    <row r="59" spans="1:10" x14ac:dyDescent="0.35">
      <c r="A59" s="5"/>
      <c r="B59" s="5"/>
      <c r="C59" s="7"/>
      <c r="D59" s="7"/>
      <c r="E59" s="9"/>
      <c r="F59" s="9"/>
      <c r="G59" s="15"/>
      <c r="H59" s="15"/>
      <c r="I59" s="17"/>
      <c r="J59" s="17"/>
    </row>
    <row r="60" spans="1:10" x14ac:dyDescent="0.35">
      <c r="A60" s="5"/>
      <c r="B60" s="5"/>
      <c r="C60" s="7"/>
      <c r="D60" s="7"/>
      <c r="E60" s="9"/>
      <c r="F60" s="9"/>
      <c r="G60" s="15"/>
      <c r="H60" s="15"/>
      <c r="I60" s="17"/>
      <c r="J60" s="17"/>
    </row>
    <row r="61" spans="1:10" x14ac:dyDescent="0.35">
      <c r="A61" s="5"/>
      <c r="B61" s="5"/>
      <c r="C61" s="7"/>
      <c r="D61" s="7"/>
      <c r="E61" s="9"/>
      <c r="F61" s="9"/>
      <c r="G61" s="15"/>
      <c r="H61" s="15"/>
      <c r="I61" s="17"/>
      <c r="J61" s="17"/>
    </row>
    <row r="62" spans="1:10" x14ac:dyDescent="0.35">
      <c r="A62" s="5"/>
      <c r="B62" s="5"/>
      <c r="C62" s="7"/>
      <c r="D62" s="7"/>
      <c r="E62" s="9"/>
      <c r="F62" s="9"/>
      <c r="G62" s="15"/>
      <c r="H62" s="15"/>
      <c r="I62" s="17"/>
      <c r="J62" s="17"/>
    </row>
    <row r="63" spans="1:10" x14ac:dyDescent="0.35">
      <c r="A63" s="5"/>
      <c r="B63" s="5"/>
      <c r="C63" s="7"/>
      <c r="D63" s="7"/>
      <c r="E63" s="9"/>
      <c r="F63" s="9"/>
      <c r="G63" s="15"/>
      <c r="H63" s="15"/>
      <c r="I63" s="17"/>
      <c r="J63" s="17"/>
    </row>
    <row r="64" spans="1:10" x14ac:dyDescent="0.35">
      <c r="A64" s="5"/>
      <c r="B64" s="5"/>
      <c r="C64" s="7"/>
      <c r="D64" s="7"/>
      <c r="E64" s="9"/>
      <c r="F64" s="9"/>
      <c r="G64" s="15"/>
      <c r="H64" s="15"/>
      <c r="I64" s="17"/>
      <c r="J64" s="17"/>
    </row>
    <row r="65" spans="1:10" x14ac:dyDescent="0.35">
      <c r="A65" s="5"/>
      <c r="B65" s="5"/>
      <c r="C65" s="7"/>
      <c r="D65" s="7"/>
      <c r="E65" s="9"/>
      <c r="F65" s="9"/>
      <c r="G65" s="15"/>
      <c r="H65" s="15"/>
      <c r="I65" s="17"/>
      <c r="J65" s="17"/>
    </row>
    <row r="66" spans="1:10" x14ac:dyDescent="0.35">
      <c r="A66" s="5"/>
      <c r="B66" s="5"/>
      <c r="C66" s="7"/>
      <c r="D66" s="7"/>
      <c r="E66" s="9"/>
      <c r="F66" s="9"/>
      <c r="G66" s="15"/>
      <c r="H66" s="15"/>
      <c r="I66" s="17"/>
      <c r="J66" s="17"/>
    </row>
    <row r="67" spans="1:10" x14ac:dyDescent="0.35">
      <c r="A67" s="5"/>
      <c r="B67" s="5"/>
      <c r="C67" s="7"/>
      <c r="D67" s="7"/>
      <c r="E67" s="9"/>
      <c r="F67" s="9"/>
      <c r="G67" s="15"/>
      <c r="H67" s="15"/>
      <c r="I67" s="17"/>
      <c r="J67" s="17"/>
    </row>
    <row r="68" spans="1:10" x14ac:dyDescent="0.35">
      <c r="A68" s="5"/>
      <c r="B68" s="5"/>
      <c r="C68" s="7"/>
      <c r="D68" s="7"/>
      <c r="E68" s="9"/>
      <c r="F68" s="9"/>
      <c r="G68" s="15"/>
      <c r="H68" s="15"/>
      <c r="I68" s="17"/>
      <c r="J68" s="17"/>
    </row>
    <row r="69" spans="1:10" x14ac:dyDescent="0.35">
      <c r="A69" s="5"/>
      <c r="B69" s="5"/>
      <c r="C69" s="7"/>
      <c r="D69" s="7"/>
      <c r="E69" s="9"/>
      <c r="F69" s="9"/>
      <c r="G69" s="15"/>
      <c r="H69" s="15"/>
      <c r="I69" s="17"/>
      <c r="J69" s="17"/>
    </row>
    <row r="70" spans="1:10" x14ac:dyDescent="0.35">
      <c r="A70" s="5"/>
      <c r="B70" s="5"/>
      <c r="C70" s="7"/>
      <c r="D70" s="7"/>
      <c r="E70" s="9"/>
      <c r="F70" s="9"/>
      <c r="G70" s="15"/>
      <c r="H70" s="15"/>
      <c r="I70" s="17"/>
      <c r="J70" s="17"/>
    </row>
    <row r="71" spans="1:10" x14ac:dyDescent="0.35">
      <c r="A71" s="5"/>
      <c r="B71" s="5"/>
      <c r="C71" s="7"/>
      <c r="D71" s="7"/>
      <c r="E71" s="9"/>
      <c r="F71" s="9"/>
      <c r="G71" s="15"/>
      <c r="H71" s="15"/>
      <c r="I71" s="17"/>
      <c r="J71" s="17"/>
    </row>
    <row r="72" spans="1:10" x14ac:dyDescent="0.35">
      <c r="A72" s="5"/>
      <c r="B72" s="5"/>
      <c r="C72" s="7"/>
      <c r="D72" s="7"/>
      <c r="E72" s="9"/>
      <c r="F72" s="9"/>
      <c r="G72" s="15"/>
      <c r="H72" s="15"/>
      <c r="I72" s="17"/>
      <c r="J72" s="17"/>
    </row>
    <row r="73" spans="1:10" x14ac:dyDescent="0.35">
      <c r="A73" s="5"/>
      <c r="B73" s="5"/>
      <c r="C73" s="7"/>
      <c r="D73" s="7"/>
      <c r="E73" s="9"/>
      <c r="F73" s="9"/>
      <c r="G73" s="15"/>
      <c r="H73" s="15"/>
      <c r="I73" s="17"/>
      <c r="J73" s="17"/>
    </row>
    <row r="74" spans="1:10" x14ac:dyDescent="0.35">
      <c r="A74" s="5"/>
      <c r="B74" s="5"/>
      <c r="C74" s="7"/>
      <c r="D74" s="7"/>
      <c r="E74" s="9"/>
      <c r="F74" s="9"/>
      <c r="G74" s="15"/>
      <c r="H74" s="15"/>
      <c r="I74" s="17"/>
      <c r="J74" s="17"/>
    </row>
    <row r="75" spans="1:10" x14ac:dyDescent="0.35">
      <c r="A75" s="5"/>
      <c r="B75" s="5"/>
      <c r="C75" s="7"/>
      <c r="D75" s="7"/>
      <c r="E75" s="9"/>
      <c r="F75" s="9"/>
      <c r="G75" s="15"/>
      <c r="H75" s="15"/>
      <c r="I75" s="17"/>
      <c r="J75" s="17"/>
    </row>
    <row r="76" spans="1:10" x14ac:dyDescent="0.35">
      <c r="A76" s="5"/>
      <c r="B76" s="5"/>
      <c r="C76" s="7"/>
      <c r="D76" s="7"/>
      <c r="E76" s="9"/>
      <c r="F76" s="9"/>
      <c r="G76" s="15"/>
      <c r="H76" s="15"/>
      <c r="I76" s="17"/>
      <c r="J76" s="17"/>
    </row>
    <row r="77" spans="1:10" x14ac:dyDescent="0.35">
      <c r="A77" s="5"/>
      <c r="B77" s="5"/>
      <c r="C77" s="7"/>
      <c r="D77" s="7"/>
      <c r="E77" s="9"/>
      <c r="F77" s="9"/>
      <c r="G77" s="15"/>
      <c r="H77" s="15"/>
      <c r="I77" s="17"/>
      <c r="J77" s="17"/>
    </row>
    <row r="78" spans="1:10" x14ac:dyDescent="0.35">
      <c r="A78" s="5"/>
      <c r="B78" s="5"/>
      <c r="C78" s="7"/>
      <c r="D78" s="7"/>
      <c r="E78" s="9"/>
      <c r="F78" s="9"/>
      <c r="G78" s="15"/>
      <c r="H78" s="15"/>
      <c r="I78" s="17"/>
      <c r="J78" s="17"/>
    </row>
    <row r="79" spans="1:10" x14ac:dyDescent="0.35">
      <c r="A79" s="5"/>
      <c r="B79" s="5"/>
      <c r="C79" s="7"/>
      <c r="D79" s="7"/>
      <c r="E79" s="9"/>
      <c r="F79" s="9"/>
      <c r="G79" s="15"/>
      <c r="H79" s="15"/>
      <c r="I79" s="17"/>
      <c r="J79" s="17"/>
    </row>
    <row r="80" spans="1:10"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mergeCells count="3">
    <mergeCell ref="E2:F2"/>
    <mergeCell ref="G2:K2"/>
    <mergeCell ref="S2:AG2"/>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0AFE2-19F2-4F93-92D0-C88E119E2EF0}">
  <sheetPr codeName="Sheet12">
    <tabColor theme="9" tint="-0.499984740745262"/>
  </sheetPr>
  <dimension ref="A1:AG1000"/>
  <sheetViews>
    <sheetView zoomScaleNormal="100" workbookViewId="0">
      <selection activeCell="L13" sqref="L13"/>
    </sheetView>
  </sheetViews>
  <sheetFormatPr defaultRowHeight="14.5" x14ac:dyDescent="0.35"/>
  <cols>
    <col min="5" max="5" width="10.26953125" customWidth="1"/>
    <col min="21" max="21" width="12.54296875" bestFit="1" customWidth="1"/>
    <col min="22" max="22" width="10.54296875" bestFit="1" customWidth="1"/>
  </cols>
  <sheetData>
    <row r="1" spans="1:33" ht="15.5" x14ac:dyDescent="0.35">
      <c r="B1" s="73"/>
      <c r="C1" s="34"/>
      <c r="D1" s="34"/>
      <c r="E1" s="34"/>
      <c r="F1" s="34"/>
      <c r="G1" s="34"/>
      <c r="H1" s="34"/>
      <c r="I1" s="34"/>
      <c r="J1" s="34"/>
      <c r="K1" s="34"/>
      <c r="L1" s="34"/>
      <c r="M1" s="34"/>
      <c r="N1" s="34"/>
      <c r="O1" s="34"/>
      <c r="P1" s="34"/>
      <c r="Q1" s="34"/>
      <c r="R1" s="73"/>
      <c r="S1" s="34"/>
      <c r="T1" s="34"/>
      <c r="U1" s="34"/>
      <c r="V1" s="34"/>
      <c r="W1" s="34"/>
      <c r="X1" s="34"/>
      <c r="Y1" s="34"/>
      <c r="Z1" s="34"/>
      <c r="AA1" s="34"/>
      <c r="AB1" s="34"/>
      <c r="AC1" s="34"/>
      <c r="AD1" s="34"/>
      <c r="AE1" s="34"/>
      <c r="AF1" s="34"/>
      <c r="AG1" s="34"/>
    </row>
    <row r="2" spans="1:33" ht="18" customHeight="1" x14ac:dyDescent="0.35">
      <c r="B2" s="74"/>
      <c r="C2" s="99"/>
      <c r="D2" s="99"/>
      <c r="E2" s="99"/>
      <c r="F2" s="99"/>
      <c r="G2" s="99"/>
      <c r="H2" s="99"/>
      <c r="I2" s="99"/>
      <c r="J2" s="99"/>
      <c r="K2" s="99"/>
      <c r="L2" s="99"/>
      <c r="M2" s="99"/>
      <c r="N2" s="99"/>
      <c r="O2" s="99"/>
      <c r="P2" s="99"/>
      <c r="Q2" s="99"/>
      <c r="R2" s="74"/>
      <c r="S2" s="99"/>
      <c r="T2" s="99"/>
      <c r="U2" s="99"/>
      <c r="V2" s="99"/>
      <c r="W2" s="99"/>
      <c r="X2" s="99"/>
      <c r="Y2" s="99"/>
      <c r="Z2" s="99"/>
      <c r="AA2" s="99"/>
      <c r="AB2" s="99"/>
      <c r="AC2" s="99"/>
      <c r="AD2" s="99"/>
      <c r="AE2" s="99"/>
      <c r="AF2" s="99"/>
      <c r="AG2" s="99"/>
    </row>
    <row r="3" spans="1:33" x14ac:dyDescent="0.35">
      <c r="A3" s="90"/>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x14ac:dyDescent="0.35">
      <c r="A4" s="90"/>
      <c r="B4" s="75"/>
      <c r="C4" s="75"/>
      <c r="D4" s="75"/>
      <c r="E4" s="76"/>
      <c r="F4" s="76"/>
      <c r="G4" s="75"/>
      <c r="H4" s="76"/>
      <c r="I4" s="75"/>
      <c r="J4" s="75"/>
      <c r="K4" s="76"/>
      <c r="L4" s="76"/>
      <c r="M4" s="75"/>
      <c r="N4" s="76"/>
      <c r="O4" s="76"/>
      <c r="P4" s="75"/>
      <c r="Q4" s="76"/>
      <c r="R4" s="75"/>
      <c r="S4" s="75"/>
      <c r="T4" s="75"/>
      <c r="U4" s="76"/>
      <c r="V4" s="76"/>
      <c r="W4" s="75"/>
      <c r="X4" s="76"/>
      <c r="Y4" s="75"/>
      <c r="Z4" s="75"/>
      <c r="AA4" s="76"/>
      <c r="AB4" s="76"/>
      <c r="AC4" s="75"/>
      <c r="AD4" s="76"/>
      <c r="AE4" s="76"/>
      <c r="AF4" s="75"/>
      <c r="AG4" s="76"/>
    </row>
    <row r="5" spans="1:33" x14ac:dyDescent="0.35">
      <c r="A5" s="90">
        <v>0</v>
      </c>
      <c r="B5" s="75"/>
      <c r="C5" s="75"/>
      <c r="D5" s="75"/>
      <c r="E5" s="76"/>
      <c r="F5" s="76"/>
      <c r="G5" s="75"/>
      <c r="H5" s="76"/>
      <c r="I5" s="75"/>
      <c r="J5" s="75"/>
      <c r="K5" s="76"/>
      <c r="L5" s="76"/>
      <c r="M5" s="75"/>
      <c r="N5" s="76"/>
      <c r="O5" s="76"/>
      <c r="P5" s="75"/>
      <c r="Q5" s="76"/>
      <c r="R5" s="75"/>
      <c r="S5" s="75"/>
      <c r="T5" s="75"/>
      <c r="U5" s="76"/>
      <c r="V5" s="76"/>
      <c r="W5" s="75"/>
      <c r="X5" s="76"/>
      <c r="Y5" s="75"/>
      <c r="Z5" s="75"/>
      <c r="AA5" s="76"/>
      <c r="AB5" s="76"/>
      <c r="AC5" s="75"/>
      <c r="AD5" s="76"/>
      <c r="AE5" s="76"/>
      <c r="AF5" s="75"/>
      <c r="AG5" s="76"/>
    </row>
    <row r="6" spans="1:33" x14ac:dyDescent="0.35">
      <c r="A6" s="90"/>
      <c r="B6" s="75"/>
      <c r="C6" s="75"/>
      <c r="D6" s="75"/>
      <c r="E6" s="76"/>
      <c r="F6" s="76"/>
      <c r="G6" s="75"/>
      <c r="H6" s="76"/>
      <c r="I6" s="75"/>
      <c r="J6" s="75"/>
      <c r="K6" s="76"/>
      <c r="L6" s="76"/>
      <c r="M6" s="75"/>
      <c r="N6" s="76"/>
      <c r="O6" s="76"/>
      <c r="P6" s="75"/>
      <c r="Q6" s="76"/>
      <c r="R6" s="75"/>
      <c r="S6" s="75"/>
      <c r="T6" s="75"/>
      <c r="U6" s="76"/>
      <c r="V6" s="76"/>
      <c r="W6" s="75"/>
      <c r="X6" s="76"/>
      <c r="Y6" s="75"/>
      <c r="Z6" s="75"/>
      <c r="AA6" s="76"/>
      <c r="AB6" s="76"/>
      <c r="AC6" s="75"/>
      <c r="AD6" s="76"/>
      <c r="AE6" s="76"/>
      <c r="AF6" s="75"/>
      <c r="AG6" s="76"/>
    </row>
    <row r="7" spans="1:33" x14ac:dyDescent="0.35">
      <c r="A7" s="90"/>
      <c r="B7" s="75"/>
      <c r="C7" s="75"/>
      <c r="D7" s="75"/>
      <c r="E7" s="76"/>
      <c r="F7" s="76"/>
      <c r="G7" s="75"/>
      <c r="H7" s="76"/>
      <c r="I7" s="75"/>
      <c r="J7" s="75"/>
      <c r="K7" s="76"/>
      <c r="L7" s="76"/>
      <c r="M7" s="75"/>
      <c r="N7" s="76"/>
      <c r="O7" s="76"/>
      <c r="P7" s="75"/>
      <c r="Q7" s="76"/>
      <c r="R7" s="75"/>
      <c r="S7" s="75"/>
      <c r="T7" s="75"/>
      <c r="U7" s="76"/>
      <c r="V7" s="76"/>
      <c r="W7" s="75"/>
      <c r="X7" s="76"/>
      <c r="Y7" s="75"/>
      <c r="Z7" s="75"/>
      <c r="AA7" s="76"/>
      <c r="AB7" s="76"/>
      <c r="AC7" s="75"/>
      <c r="AD7" s="76"/>
      <c r="AE7" s="76"/>
      <c r="AF7" s="75"/>
      <c r="AG7" s="76"/>
    </row>
    <row r="8" spans="1:33" x14ac:dyDescent="0.35">
      <c r="A8" s="90"/>
      <c r="B8" s="75"/>
      <c r="C8" s="75"/>
      <c r="D8" s="75"/>
      <c r="E8" s="76"/>
      <c r="F8" s="76"/>
      <c r="G8" s="75"/>
      <c r="H8" s="76"/>
      <c r="I8" s="75"/>
      <c r="J8" s="75"/>
      <c r="K8" s="76"/>
      <c r="L8" s="76"/>
      <c r="M8" s="75"/>
      <c r="N8" s="76"/>
      <c r="O8" s="76"/>
      <c r="P8" s="75"/>
      <c r="Q8" s="76"/>
      <c r="R8" s="75"/>
      <c r="S8" s="75"/>
      <c r="T8" s="75"/>
      <c r="U8" s="76"/>
      <c r="V8" s="76"/>
      <c r="W8" s="75"/>
      <c r="X8" s="76"/>
      <c r="Y8" s="75"/>
      <c r="Z8" s="75"/>
      <c r="AA8" s="76"/>
      <c r="AB8" s="76"/>
      <c r="AC8" s="75"/>
      <c r="AD8" s="76"/>
      <c r="AE8" s="76"/>
      <c r="AF8" s="75"/>
      <c r="AG8" s="76"/>
    </row>
    <row r="9" spans="1:33" x14ac:dyDescent="0.35">
      <c r="A9" s="90"/>
      <c r="B9" s="75"/>
      <c r="C9" s="75"/>
      <c r="D9" s="75"/>
      <c r="E9" s="76"/>
      <c r="F9" s="76"/>
      <c r="G9" s="75"/>
      <c r="H9" s="76"/>
      <c r="I9" s="75"/>
      <c r="J9" s="75"/>
      <c r="K9" s="76"/>
      <c r="L9" s="76"/>
      <c r="M9" s="75"/>
      <c r="N9" s="76"/>
      <c r="O9" s="76"/>
      <c r="P9" s="75"/>
      <c r="Q9" s="76"/>
      <c r="R9" s="75"/>
      <c r="S9" s="75"/>
      <c r="T9" s="75"/>
      <c r="U9" s="76"/>
      <c r="V9" s="76"/>
      <c r="W9" s="75"/>
      <c r="X9" s="76"/>
      <c r="Y9" s="75"/>
      <c r="Z9" s="75"/>
      <c r="AA9" s="76"/>
      <c r="AB9" s="76"/>
      <c r="AC9" s="75"/>
      <c r="AD9" s="76"/>
      <c r="AE9" s="76"/>
      <c r="AF9" s="75"/>
      <c r="AG9" s="76"/>
    </row>
    <row r="10" spans="1:33" x14ac:dyDescent="0.35">
      <c r="A10">
        <v>2.5</v>
      </c>
      <c r="B10" s="75"/>
      <c r="C10" s="75"/>
      <c r="D10" s="75"/>
      <c r="E10" s="76"/>
      <c r="F10" s="76"/>
      <c r="G10" s="75"/>
      <c r="H10" s="76"/>
      <c r="I10" s="75"/>
      <c r="J10" s="75"/>
      <c r="K10" s="76"/>
      <c r="L10" s="76"/>
      <c r="M10" s="75"/>
      <c r="N10" s="76"/>
      <c r="O10" s="76"/>
      <c r="P10" s="75"/>
      <c r="Q10" s="76"/>
      <c r="R10" s="75"/>
      <c r="S10" s="75"/>
      <c r="T10" s="75"/>
      <c r="U10" s="76"/>
      <c r="V10" s="76"/>
      <c r="W10" s="75"/>
      <c r="X10" s="76"/>
      <c r="Y10" s="75"/>
      <c r="Z10" s="75"/>
      <c r="AA10" s="76"/>
      <c r="AB10" s="76"/>
      <c r="AC10" s="75"/>
      <c r="AD10" s="76"/>
      <c r="AE10" s="76"/>
      <c r="AF10" s="75"/>
      <c r="AG10" s="76"/>
    </row>
    <row r="11" spans="1:33" x14ac:dyDescent="0.35">
      <c r="A11">
        <v>5.6</v>
      </c>
      <c r="B11" s="75"/>
      <c r="C11" s="75"/>
      <c r="D11" s="75"/>
      <c r="E11" s="76"/>
      <c r="F11" s="76"/>
      <c r="G11" s="75"/>
      <c r="H11" s="76"/>
      <c r="I11" s="75"/>
      <c r="J11" s="75"/>
      <c r="K11" s="76"/>
      <c r="L11" s="76"/>
      <c r="M11" s="75"/>
      <c r="N11" s="76"/>
      <c r="O11" s="76"/>
      <c r="P11" s="75"/>
      <c r="Q11" s="76"/>
      <c r="R11" s="75"/>
      <c r="S11" s="75"/>
      <c r="T11" s="75"/>
      <c r="U11" s="76"/>
      <c r="V11" s="76"/>
      <c r="W11" s="75"/>
      <c r="X11" s="76"/>
      <c r="Y11" s="75"/>
      <c r="Z11" s="75"/>
      <c r="AA11" s="76"/>
      <c r="AB11" s="76"/>
      <c r="AC11" s="75"/>
      <c r="AD11" s="76"/>
      <c r="AE11" s="76"/>
      <c r="AF11" s="75"/>
      <c r="AG11" s="76"/>
    </row>
    <row r="12" spans="1:33" x14ac:dyDescent="0.35">
      <c r="A12">
        <v>75</v>
      </c>
      <c r="B12" s="75"/>
      <c r="C12" s="75"/>
      <c r="D12" s="75"/>
      <c r="E12" s="76"/>
      <c r="F12" s="76"/>
      <c r="G12" s="75"/>
      <c r="H12" s="76"/>
      <c r="I12" s="75"/>
      <c r="J12" s="75"/>
      <c r="K12" s="76"/>
      <c r="L12" s="76"/>
      <c r="M12" s="75"/>
      <c r="N12" s="76"/>
      <c r="O12" s="76"/>
      <c r="P12" s="75"/>
      <c r="Q12" s="76"/>
      <c r="R12" s="75"/>
      <c r="S12" s="75"/>
      <c r="T12" s="75"/>
      <c r="U12" s="76"/>
      <c r="V12" s="76"/>
      <c r="W12" s="75"/>
      <c r="X12" s="76"/>
      <c r="Y12" s="75"/>
      <c r="Z12" s="75"/>
      <c r="AA12" s="76"/>
      <c r="AB12" s="76"/>
      <c r="AC12" s="75"/>
      <c r="AD12" s="76"/>
      <c r="AE12" s="76"/>
      <c r="AF12" s="75"/>
      <c r="AG12" s="76"/>
    </row>
    <row r="13" spans="1:33" x14ac:dyDescent="0.35">
      <c r="A13">
        <v>100</v>
      </c>
      <c r="B13" s="75"/>
      <c r="C13" s="75"/>
      <c r="D13" s="75"/>
      <c r="E13" s="76"/>
      <c r="F13" s="76"/>
      <c r="G13" s="75"/>
      <c r="H13" s="76"/>
      <c r="I13" s="75"/>
      <c r="J13" s="75"/>
      <c r="K13" s="76"/>
      <c r="L13" s="76"/>
      <c r="M13" s="75"/>
      <c r="N13" s="76"/>
      <c r="O13" s="76"/>
      <c r="P13" s="75"/>
      <c r="Q13" s="76"/>
      <c r="R13" s="75"/>
      <c r="S13" s="75"/>
      <c r="T13" s="75"/>
      <c r="U13" s="76"/>
      <c r="V13" s="76"/>
      <c r="W13" s="75"/>
      <c r="X13" s="76"/>
      <c r="Y13" s="75"/>
      <c r="Z13" s="75"/>
      <c r="AA13" s="76"/>
      <c r="AB13" s="76"/>
      <c r="AC13" s="75"/>
      <c r="AD13" s="76"/>
      <c r="AE13" s="76"/>
      <c r="AF13" s="75"/>
      <c r="AG13" s="76"/>
    </row>
    <row r="14" spans="1:33" x14ac:dyDescent="0.35">
      <c r="B14" s="75"/>
      <c r="C14" s="75"/>
      <c r="D14" s="75"/>
      <c r="E14" s="76"/>
      <c r="F14" s="76"/>
      <c r="G14" s="75"/>
      <c r="H14" s="76"/>
      <c r="I14" s="75"/>
      <c r="J14" s="75"/>
      <c r="K14" s="76"/>
      <c r="L14" s="76"/>
      <c r="M14" s="75"/>
      <c r="N14" s="76"/>
      <c r="O14" s="76"/>
      <c r="P14" s="75"/>
      <c r="Q14" s="76"/>
      <c r="R14" s="75"/>
      <c r="S14" s="75"/>
      <c r="T14" s="75"/>
      <c r="U14" s="76"/>
      <c r="V14" s="76"/>
      <c r="W14" s="75"/>
      <c r="X14" s="76"/>
      <c r="Y14" s="75"/>
      <c r="Z14" s="75"/>
      <c r="AA14" s="76"/>
      <c r="AB14" s="76"/>
      <c r="AC14" s="75"/>
      <c r="AD14" s="76"/>
      <c r="AE14" s="76"/>
      <c r="AF14" s="75"/>
      <c r="AG14" s="76"/>
    </row>
    <row r="15" spans="1:33" x14ac:dyDescent="0.35">
      <c r="B15" s="75"/>
      <c r="C15" s="75"/>
      <c r="D15" s="75"/>
      <c r="E15" s="76"/>
      <c r="F15" s="76"/>
      <c r="G15" s="75"/>
      <c r="H15" s="76"/>
      <c r="I15" s="75"/>
      <c r="J15" s="75"/>
      <c r="K15" s="76"/>
      <c r="L15" s="76"/>
      <c r="M15" s="75"/>
      <c r="N15" s="76"/>
      <c r="O15" s="76"/>
      <c r="P15" s="75"/>
      <c r="Q15" s="76"/>
      <c r="R15" s="75"/>
      <c r="S15" s="75"/>
      <c r="T15" s="75"/>
      <c r="U15" s="76"/>
      <c r="V15" s="76"/>
      <c r="W15" s="75"/>
      <c r="X15" s="76"/>
      <c r="Y15" s="75"/>
      <c r="Z15" s="75"/>
      <c r="AA15" s="76"/>
      <c r="AB15" s="76"/>
      <c r="AC15" s="75"/>
      <c r="AD15" s="76"/>
      <c r="AE15" s="76"/>
      <c r="AF15" s="75"/>
      <c r="AG15" s="76"/>
    </row>
    <row r="16" spans="1:33" x14ac:dyDescent="0.35">
      <c r="B16" s="75"/>
      <c r="C16" s="75"/>
      <c r="D16" s="75"/>
      <c r="E16" s="76"/>
      <c r="F16" s="76"/>
      <c r="G16" s="75"/>
      <c r="H16" s="76"/>
      <c r="I16" s="75"/>
      <c r="J16" s="75"/>
      <c r="K16" s="76"/>
      <c r="L16" s="76"/>
      <c r="M16" s="75"/>
      <c r="N16" s="76"/>
      <c r="O16" s="76"/>
      <c r="P16" s="75"/>
      <c r="Q16" s="76"/>
      <c r="R16" s="75"/>
      <c r="S16" s="75"/>
      <c r="T16" s="75"/>
      <c r="U16" s="76"/>
      <c r="V16" s="76"/>
      <c r="W16" s="75"/>
      <c r="X16" s="76"/>
      <c r="Y16" s="75"/>
      <c r="Z16" s="75"/>
      <c r="AA16" s="76"/>
      <c r="AB16" s="76"/>
      <c r="AC16" s="75"/>
      <c r="AD16" s="76"/>
      <c r="AE16" s="76"/>
      <c r="AF16" s="75"/>
      <c r="AG16" s="76"/>
    </row>
    <row r="17" spans="1:33" x14ac:dyDescent="0.35">
      <c r="B17" s="75"/>
      <c r="C17" s="75"/>
      <c r="D17" s="75"/>
      <c r="E17" s="76"/>
      <c r="F17" s="76"/>
      <c r="G17" s="75"/>
      <c r="H17" s="76"/>
      <c r="I17" s="75"/>
      <c r="J17" s="75"/>
      <c r="K17" s="76"/>
      <c r="L17" s="76"/>
      <c r="M17" s="75"/>
      <c r="N17" s="76"/>
      <c r="O17" s="76"/>
      <c r="P17" s="75"/>
      <c r="Q17" s="76"/>
      <c r="R17" s="75"/>
      <c r="S17" s="75"/>
      <c r="T17" s="75"/>
      <c r="U17" s="76"/>
      <c r="V17" s="76"/>
      <c r="W17" s="75"/>
      <c r="X17" s="76"/>
      <c r="Y17" s="75"/>
      <c r="Z17" s="75"/>
      <c r="AA17" s="76"/>
      <c r="AB17" s="76"/>
      <c r="AC17" s="75"/>
      <c r="AD17" s="76"/>
      <c r="AE17" s="76"/>
      <c r="AF17" s="75"/>
      <c r="AG17" s="76"/>
    </row>
    <row r="18" spans="1:33" x14ac:dyDescent="0.35">
      <c r="B18" s="75"/>
      <c r="C18" s="75"/>
      <c r="D18" s="75"/>
      <c r="E18" s="76"/>
      <c r="F18" s="76"/>
      <c r="G18" s="75"/>
      <c r="H18" s="76"/>
      <c r="I18" s="75"/>
      <c r="J18" s="75"/>
      <c r="K18" s="76"/>
      <c r="L18" s="76"/>
      <c r="M18" s="75"/>
      <c r="N18" s="76"/>
      <c r="O18" s="76"/>
      <c r="P18" s="75"/>
      <c r="Q18" s="76"/>
      <c r="R18" s="75"/>
      <c r="S18" s="75"/>
      <c r="T18" s="75"/>
      <c r="U18" s="76"/>
      <c r="V18" s="76"/>
      <c r="W18" s="75"/>
      <c r="X18" s="76"/>
      <c r="Y18" s="75"/>
      <c r="Z18" s="75"/>
      <c r="AA18" s="76"/>
      <c r="AB18" s="76"/>
      <c r="AC18" s="75"/>
      <c r="AD18" s="76"/>
      <c r="AE18" s="76"/>
      <c r="AF18" s="75"/>
      <c r="AG18" s="76"/>
    </row>
    <row r="19" spans="1:33" x14ac:dyDescent="0.35">
      <c r="B19" s="75"/>
      <c r="C19" s="75"/>
      <c r="D19" s="75"/>
      <c r="E19" s="76"/>
      <c r="F19" s="76"/>
      <c r="G19" s="75"/>
      <c r="H19" s="76"/>
      <c r="I19" s="75"/>
      <c r="J19" s="75"/>
      <c r="K19" s="76"/>
      <c r="L19" s="76"/>
      <c r="M19" s="75"/>
      <c r="N19" s="76"/>
      <c r="O19" s="76"/>
      <c r="P19" s="75"/>
      <c r="Q19" s="76"/>
      <c r="R19" s="75"/>
      <c r="S19" s="75"/>
      <c r="T19" s="75"/>
      <c r="U19" s="76"/>
      <c r="V19" s="76"/>
      <c r="W19" s="75"/>
      <c r="X19" s="76"/>
      <c r="Y19" s="75"/>
      <c r="Z19" s="75"/>
      <c r="AA19" s="76"/>
      <c r="AB19" s="76"/>
      <c r="AC19" s="75"/>
      <c r="AD19" s="76"/>
      <c r="AE19" s="76"/>
      <c r="AF19" s="75"/>
      <c r="AG19" s="76"/>
    </row>
    <row r="20" spans="1:33" x14ac:dyDescent="0.35">
      <c r="B20" s="75"/>
      <c r="C20" s="75"/>
      <c r="D20" s="75"/>
      <c r="E20" s="76"/>
      <c r="F20" s="76"/>
      <c r="G20" s="75"/>
      <c r="H20" s="76"/>
      <c r="I20" s="75"/>
      <c r="J20" s="75"/>
      <c r="K20" s="76"/>
      <c r="L20" s="76"/>
      <c r="M20" s="75"/>
      <c r="N20" s="76"/>
      <c r="O20" s="76"/>
      <c r="P20" s="75"/>
      <c r="Q20" s="76"/>
      <c r="R20" s="75"/>
      <c r="S20" s="75"/>
      <c r="T20" s="75"/>
      <c r="U20" s="76"/>
      <c r="V20" s="76"/>
      <c r="W20" s="75"/>
      <c r="X20" s="76"/>
      <c r="Y20" s="75"/>
      <c r="Z20" s="75"/>
      <c r="AA20" s="76"/>
      <c r="AB20" s="76"/>
      <c r="AC20" s="75"/>
      <c r="AD20" s="76"/>
      <c r="AE20" s="76"/>
      <c r="AF20" s="75"/>
      <c r="AG20" s="76"/>
    </row>
    <row r="21" spans="1:33" x14ac:dyDescent="0.35">
      <c r="B21" s="75"/>
      <c r="C21" s="75"/>
      <c r="D21" s="75"/>
      <c r="E21" s="76"/>
      <c r="F21" s="76"/>
      <c r="G21" s="75"/>
      <c r="H21" s="76"/>
      <c r="I21" s="75"/>
      <c r="J21" s="75"/>
      <c r="K21" s="76"/>
      <c r="L21" s="76"/>
      <c r="M21" s="75"/>
      <c r="N21" s="76"/>
      <c r="O21" s="76"/>
      <c r="P21" s="75"/>
      <c r="Q21" s="76"/>
      <c r="R21" s="75"/>
      <c r="S21" s="75"/>
      <c r="T21" s="75"/>
      <c r="U21" s="76"/>
      <c r="V21" s="76"/>
      <c r="W21" s="75"/>
      <c r="X21" s="76"/>
      <c r="Y21" s="75"/>
      <c r="Z21" s="75"/>
      <c r="AA21" s="76"/>
      <c r="AB21" s="76"/>
      <c r="AC21" s="75"/>
      <c r="AD21" s="76"/>
      <c r="AE21" s="76"/>
      <c r="AF21" s="75"/>
      <c r="AG21" s="76"/>
    </row>
    <row r="22" spans="1:33" x14ac:dyDescent="0.35">
      <c r="B22" s="75"/>
      <c r="C22" s="75"/>
      <c r="D22" s="75"/>
      <c r="E22" s="76"/>
      <c r="F22" s="76"/>
      <c r="G22" s="75"/>
      <c r="H22" s="76"/>
      <c r="I22" s="75"/>
      <c r="J22" s="75"/>
      <c r="K22" s="76"/>
      <c r="L22" s="76"/>
      <c r="M22" s="75"/>
      <c r="N22" s="76"/>
      <c r="O22" s="76"/>
      <c r="P22" s="75"/>
      <c r="Q22" s="76"/>
      <c r="R22" s="75"/>
      <c r="S22" s="75"/>
      <c r="T22" s="75"/>
      <c r="U22" s="76"/>
      <c r="V22" s="76"/>
      <c r="W22" s="75"/>
      <c r="X22" s="76"/>
      <c r="Y22" s="75"/>
      <c r="Z22" s="75"/>
      <c r="AA22" s="76"/>
      <c r="AB22" s="76"/>
      <c r="AC22" s="75"/>
      <c r="AD22" s="76"/>
      <c r="AE22" s="76"/>
      <c r="AF22" s="75"/>
      <c r="AG22" s="76"/>
    </row>
    <row r="23" spans="1:33" x14ac:dyDescent="0.35">
      <c r="B23" s="75"/>
      <c r="C23" s="75"/>
      <c r="D23" s="75"/>
      <c r="E23" s="76"/>
      <c r="F23" s="76"/>
      <c r="G23" s="75"/>
      <c r="H23" s="76"/>
      <c r="I23" s="75"/>
      <c r="J23" s="75"/>
      <c r="K23" s="76"/>
      <c r="L23" s="76"/>
      <c r="M23" s="75"/>
      <c r="N23" s="76"/>
      <c r="O23" s="76"/>
      <c r="P23" s="75"/>
      <c r="Q23" s="76"/>
      <c r="R23" s="75"/>
      <c r="S23" s="75"/>
      <c r="T23" s="75"/>
      <c r="U23" s="76"/>
      <c r="V23" s="76"/>
      <c r="W23" s="75"/>
      <c r="X23" s="76"/>
      <c r="Y23" s="75"/>
      <c r="Z23" s="75"/>
      <c r="AA23" s="76"/>
      <c r="AB23" s="76"/>
      <c r="AC23" s="75"/>
      <c r="AD23" s="76"/>
      <c r="AE23" s="76"/>
      <c r="AF23" s="75"/>
      <c r="AG23" s="76"/>
    </row>
    <row r="24" spans="1:33" x14ac:dyDescent="0.35">
      <c r="B24" s="75"/>
      <c r="C24" s="75"/>
      <c r="D24" s="75"/>
      <c r="E24" s="76"/>
      <c r="F24" s="76"/>
      <c r="G24" s="75"/>
      <c r="H24" s="76"/>
      <c r="I24" s="75"/>
      <c r="J24" s="75"/>
      <c r="K24" s="76"/>
      <c r="L24" s="76"/>
      <c r="M24" s="75"/>
      <c r="N24" s="76"/>
      <c r="O24" s="76"/>
      <c r="P24" s="75"/>
      <c r="Q24" s="76"/>
      <c r="R24" s="75"/>
      <c r="S24" s="75"/>
      <c r="T24" s="75"/>
      <c r="U24" s="76"/>
      <c r="V24" s="76"/>
      <c r="W24" s="75"/>
      <c r="X24" s="76"/>
      <c r="Y24" s="75"/>
      <c r="Z24" s="75"/>
      <c r="AA24" s="76"/>
      <c r="AB24" s="76"/>
      <c r="AC24" s="75"/>
      <c r="AD24" s="76"/>
      <c r="AE24" s="76"/>
      <c r="AF24" s="75"/>
      <c r="AG24" s="76"/>
    </row>
    <row r="25" spans="1:33" x14ac:dyDescent="0.35">
      <c r="B25" s="75"/>
      <c r="C25" s="75"/>
      <c r="D25" s="75"/>
      <c r="E25" s="77"/>
      <c r="F25" s="77"/>
      <c r="G25" s="75"/>
      <c r="H25" s="77"/>
      <c r="I25" s="75"/>
      <c r="J25" s="75"/>
      <c r="K25" s="76"/>
      <c r="L25" s="76"/>
      <c r="M25" s="75"/>
      <c r="N25" s="76"/>
      <c r="O25" s="76"/>
      <c r="P25" s="75"/>
      <c r="Q25" s="76"/>
      <c r="R25" s="75"/>
      <c r="S25" s="75"/>
      <c r="T25" s="75"/>
      <c r="U25" s="77"/>
      <c r="V25" s="77"/>
      <c r="W25" s="75"/>
      <c r="X25" s="77"/>
      <c r="Y25" s="75"/>
      <c r="Z25" s="75"/>
      <c r="AA25" s="76"/>
      <c r="AB25" s="76"/>
      <c r="AC25" s="75"/>
      <c r="AD25" s="76"/>
      <c r="AE25" s="76"/>
      <c r="AF25" s="75"/>
      <c r="AG25" s="76"/>
    </row>
    <row r="26" spans="1:33" x14ac:dyDescent="0.3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x14ac:dyDescent="0.35"/>
    <row r="33" spans="1:26" x14ac:dyDescent="0.35">
      <c r="B33" s="100" t="s">
        <v>81</v>
      </c>
      <c r="C33" s="100"/>
      <c r="D33" s="100"/>
      <c r="E33" s="100"/>
      <c r="F33" s="100"/>
      <c r="G33" s="100" t="s">
        <v>9</v>
      </c>
      <c r="H33" s="100"/>
      <c r="I33" s="100"/>
      <c r="J33" s="100"/>
      <c r="K33" s="100" t="s">
        <v>82</v>
      </c>
      <c r="L33" s="100"/>
      <c r="M33" s="100"/>
      <c r="N33" s="100"/>
    </row>
    <row r="35" spans="1:26" x14ac:dyDescent="0.35">
      <c r="A35" s="100" t="s">
        <v>88</v>
      </c>
      <c r="B35" s="100"/>
      <c r="C35" s="100" t="s">
        <v>89</v>
      </c>
      <c r="D35" s="100"/>
      <c r="E35" s="100" t="s">
        <v>90</v>
      </c>
      <c r="F35" s="100"/>
      <c r="G35" s="100" t="s">
        <v>91</v>
      </c>
      <c r="H35" s="100"/>
      <c r="I35" s="100" t="s">
        <v>92</v>
      </c>
      <c r="J35" s="100"/>
      <c r="K35" s="100"/>
      <c r="L35" s="100"/>
      <c r="M35" s="100"/>
      <c r="N35" s="100"/>
      <c r="O35" s="100"/>
      <c r="P35" s="100"/>
    </row>
    <row r="36" spans="1:26" x14ac:dyDescent="0.35">
      <c r="A36" s="2" t="s">
        <v>14</v>
      </c>
      <c r="B36" s="2" t="s">
        <v>15</v>
      </c>
      <c r="C36" s="6" t="s">
        <v>16</v>
      </c>
      <c r="D36" s="6" t="s">
        <v>17</v>
      </c>
      <c r="E36" s="8" t="s">
        <v>18</v>
      </c>
      <c r="F36" s="8" t="s">
        <v>19</v>
      </c>
      <c r="G36" s="12" t="s">
        <v>29</v>
      </c>
      <c r="H36" s="12" t="s">
        <v>30</v>
      </c>
      <c r="I36" s="16" t="s">
        <v>31</v>
      </c>
      <c r="J36" s="16" t="s">
        <v>32</v>
      </c>
      <c r="K36" s="1" t="s">
        <v>33</v>
      </c>
      <c r="L36" s="1" t="s">
        <v>34</v>
      </c>
      <c r="M36" s="1" t="s">
        <v>20</v>
      </c>
      <c r="N36" s="1" t="s">
        <v>21</v>
      </c>
      <c r="O36" s="1" t="s">
        <v>22</v>
      </c>
      <c r="P36" s="1" t="s">
        <v>23</v>
      </c>
      <c r="Q36" s="1"/>
      <c r="R36" s="1"/>
      <c r="S36" s="1"/>
      <c r="T36" s="1"/>
      <c r="U36" s="1"/>
      <c r="V36" s="1"/>
      <c r="W36" s="1"/>
      <c r="X36" s="1"/>
      <c r="Y36" s="1"/>
      <c r="Z36" s="1"/>
    </row>
    <row r="37" spans="1:26" ht="14.25" customHeight="1" x14ac:dyDescent="0.35">
      <c r="A37" s="5">
        <v>2.8</v>
      </c>
      <c r="B37" s="5">
        <v>0</v>
      </c>
      <c r="C37" s="7">
        <v>2.8</v>
      </c>
      <c r="D37" s="7">
        <v>0</v>
      </c>
      <c r="E37" s="9">
        <v>2.8</v>
      </c>
      <c r="F37" s="9">
        <v>0</v>
      </c>
      <c r="G37" s="15">
        <v>2.8</v>
      </c>
      <c r="H37" s="15">
        <v>0</v>
      </c>
      <c r="I37" s="17">
        <v>2.8</v>
      </c>
      <c r="J37" s="17">
        <v>0</v>
      </c>
      <c r="R37">
        <v>0</v>
      </c>
      <c r="S37">
        <f t="shared" ref="S37:S67" si="0">R37*100</f>
        <v>0</v>
      </c>
    </row>
    <row r="38" spans="1:26" x14ac:dyDescent="0.35">
      <c r="A38" s="5">
        <v>2.9</v>
      </c>
      <c r="B38" s="5">
        <v>95.978138569349952</v>
      </c>
      <c r="C38" s="7">
        <v>2.9</v>
      </c>
      <c r="D38" s="7">
        <v>92.76</v>
      </c>
      <c r="E38" s="9">
        <v>2.9</v>
      </c>
      <c r="F38" s="9">
        <v>82.09</v>
      </c>
      <c r="G38" s="15">
        <v>2.9</v>
      </c>
      <c r="H38" s="15">
        <v>80.73</v>
      </c>
      <c r="I38" s="17">
        <v>2.9</v>
      </c>
      <c r="J38" s="17">
        <v>30.1</v>
      </c>
      <c r="R38">
        <v>0.95978138569349947</v>
      </c>
      <c r="S38">
        <f t="shared" si="0"/>
        <v>95.978138569349952</v>
      </c>
    </row>
    <row r="39" spans="1:26" x14ac:dyDescent="0.35">
      <c r="A39" s="5">
        <v>3</v>
      </c>
      <c r="B39" s="5">
        <v>96.125850199874307</v>
      </c>
      <c r="C39" s="7">
        <v>3</v>
      </c>
      <c r="D39" s="7">
        <v>93.27</v>
      </c>
      <c r="E39" s="9">
        <v>3</v>
      </c>
      <c r="F39" s="9">
        <v>83.3</v>
      </c>
      <c r="G39" s="15">
        <v>3</v>
      </c>
      <c r="H39" s="15">
        <v>81.510000000000005</v>
      </c>
      <c r="I39" s="17">
        <v>3</v>
      </c>
      <c r="J39" s="17">
        <v>35.380000000000003</v>
      </c>
      <c r="R39">
        <v>0.96125850199874308</v>
      </c>
      <c r="S39">
        <f t="shared" si="0"/>
        <v>96.125850199874307</v>
      </c>
    </row>
    <row r="40" spans="1:26" x14ac:dyDescent="0.35">
      <c r="A40" s="5">
        <v>3.1</v>
      </c>
      <c r="B40" s="5">
        <v>95.758660043499404</v>
      </c>
      <c r="C40" s="7">
        <v>3.1</v>
      </c>
      <c r="D40" s="7">
        <v>93.25</v>
      </c>
      <c r="E40" s="9">
        <v>3.1</v>
      </c>
      <c r="F40" s="9">
        <v>93.8</v>
      </c>
      <c r="G40" s="15">
        <v>3.1</v>
      </c>
      <c r="H40" s="15">
        <v>81.45</v>
      </c>
      <c r="I40" s="17">
        <v>3.1</v>
      </c>
      <c r="J40" s="17">
        <v>34.86</v>
      </c>
      <c r="R40">
        <v>0.957586600434994</v>
      </c>
      <c r="S40">
        <f t="shared" si="0"/>
        <v>95.758660043499404</v>
      </c>
    </row>
    <row r="41" spans="1:26" x14ac:dyDescent="0.35">
      <c r="A41" s="5">
        <v>3.2</v>
      </c>
      <c r="B41" s="5">
        <v>95.788804147290989</v>
      </c>
      <c r="C41" s="7">
        <v>3.2</v>
      </c>
      <c r="D41" s="7">
        <v>92.84</v>
      </c>
      <c r="E41" s="9">
        <v>3.2</v>
      </c>
      <c r="F41" s="9">
        <v>93.21</v>
      </c>
      <c r="G41" s="15">
        <v>3.2</v>
      </c>
      <c r="H41" s="15">
        <v>82.15</v>
      </c>
      <c r="I41" s="17">
        <v>3.2</v>
      </c>
      <c r="J41" s="17">
        <v>34.619999999999997</v>
      </c>
      <c r="R41">
        <v>0.95788804147290985</v>
      </c>
      <c r="S41">
        <f t="shared" si="0"/>
        <v>95.788804147290989</v>
      </c>
    </row>
    <row r="42" spans="1:26" x14ac:dyDescent="0.35">
      <c r="A42" s="5">
        <v>3.3</v>
      </c>
      <c r="B42" s="5">
        <v>95.584238075268331</v>
      </c>
      <c r="C42" s="7">
        <v>3.3</v>
      </c>
      <c r="D42" s="7">
        <v>92.84</v>
      </c>
      <c r="E42" s="9">
        <v>3.3</v>
      </c>
      <c r="F42" s="9">
        <v>93.46</v>
      </c>
      <c r="G42" s="15">
        <v>3.3</v>
      </c>
      <c r="H42" s="15">
        <v>82.8</v>
      </c>
      <c r="I42" s="17">
        <v>3.3</v>
      </c>
      <c r="J42" s="17">
        <v>39.57</v>
      </c>
      <c r="R42">
        <v>0.95584238075268335</v>
      </c>
      <c r="S42">
        <f t="shared" si="0"/>
        <v>95.584238075268331</v>
      </c>
    </row>
    <row r="43" spans="1:26" x14ac:dyDescent="0.35">
      <c r="A43" s="5">
        <v>3.4</v>
      </c>
      <c r="B43" s="5">
        <v>95.177262363526395</v>
      </c>
      <c r="C43" s="7">
        <v>3.4</v>
      </c>
      <c r="D43" s="7">
        <v>92.76</v>
      </c>
      <c r="E43" s="9">
        <v>3.4</v>
      </c>
      <c r="F43" s="9">
        <v>93.54</v>
      </c>
      <c r="G43" s="15">
        <v>3.4</v>
      </c>
      <c r="H43" s="15">
        <v>83.53</v>
      </c>
      <c r="I43" s="17">
        <v>3.4</v>
      </c>
      <c r="J43" s="17">
        <v>39</v>
      </c>
      <c r="R43">
        <v>0.95177262363526394</v>
      </c>
      <c r="S43">
        <f t="shared" si="0"/>
        <v>95.177262363526395</v>
      </c>
    </row>
    <row r="44" spans="1:26" x14ac:dyDescent="0.35">
      <c r="A44" s="5">
        <v>3.5</v>
      </c>
      <c r="B44" s="5">
        <v>95.502950131754972</v>
      </c>
      <c r="C44" s="7">
        <v>3.5</v>
      </c>
      <c r="D44" s="7">
        <v>92.67</v>
      </c>
      <c r="E44" s="9">
        <v>3.5</v>
      </c>
      <c r="F44" s="9">
        <v>93.21</v>
      </c>
      <c r="G44" s="15">
        <v>3.5</v>
      </c>
      <c r="H44" s="15">
        <v>84.17</v>
      </c>
      <c r="I44" s="17">
        <v>3.5</v>
      </c>
      <c r="J44" s="17">
        <v>38.64</v>
      </c>
      <c r="R44">
        <v>0.95502950131754971</v>
      </c>
      <c r="S44">
        <f t="shared" si="0"/>
        <v>95.502950131754972</v>
      </c>
    </row>
    <row r="45" spans="1:26" x14ac:dyDescent="0.35">
      <c r="A45" s="5">
        <v>3.6</v>
      </c>
      <c r="B45" s="5">
        <v>95.320338293337031</v>
      </c>
      <c r="C45" s="7">
        <v>3.6</v>
      </c>
      <c r="D45" s="7">
        <v>92.41</v>
      </c>
      <c r="E45" s="9">
        <v>3.6</v>
      </c>
      <c r="F45" s="9">
        <v>93.11</v>
      </c>
      <c r="G45" s="15">
        <v>3.6</v>
      </c>
      <c r="H45" s="15">
        <v>83.84</v>
      </c>
      <c r="I45" s="17">
        <v>3.6</v>
      </c>
      <c r="J45" s="17">
        <v>43.01</v>
      </c>
      <c r="R45">
        <v>0.95320338293337026</v>
      </c>
      <c r="S45">
        <f t="shared" si="0"/>
        <v>95.320338293337031</v>
      </c>
    </row>
    <row r="46" spans="1:26" x14ac:dyDescent="0.35">
      <c r="A46" s="5">
        <v>3.7</v>
      </c>
      <c r="B46" s="5">
        <v>94.812974281763857</v>
      </c>
      <c r="C46" s="7">
        <v>3.7</v>
      </c>
      <c r="D46" s="7">
        <v>92.2</v>
      </c>
      <c r="E46" s="9">
        <v>3.7</v>
      </c>
      <c r="F46" s="9">
        <v>92.95</v>
      </c>
      <c r="G46" s="15">
        <v>3.7</v>
      </c>
      <c r="H46" s="15">
        <v>84.4</v>
      </c>
      <c r="I46" s="17">
        <v>3.7</v>
      </c>
      <c r="J46" s="17">
        <v>42.46</v>
      </c>
      <c r="R46">
        <v>0.94812974281763862</v>
      </c>
      <c r="S46">
        <f t="shared" si="0"/>
        <v>94.812974281763857</v>
      </c>
    </row>
    <row r="47" spans="1:26" x14ac:dyDescent="0.35">
      <c r="A47" s="5">
        <v>3.8</v>
      </c>
      <c r="B47" s="5">
        <v>94.016125547536845</v>
      </c>
      <c r="C47" s="7">
        <v>3.8</v>
      </c>
      <c r="D47" s="7">
        <v>91.94</v>
      </c>
      <c r="E47" s="9">
        <v>3.8</v>
      </c>
      <c r="F47" s="9">
        <v>92.29</v>
      </c>
      <c r="G47" s="15">
        <v>3.8</v>
      </c>
      <c r="H47" s="15">
        <v>84.27</v>
      </c>
      <c r="I47" s="17">
        <v>3.8</v>
      </c>
      <c r="J47" s="17">
        <v>41.85</v>
      </c>
      <c r="R47">
        <v>0.94016125547536844</v>
      </c>
      <c r="S47">
        <f t="shared" si="0"/>
        <v>94.016125547536845</v>
      </c>
    </row>
    <row r="48" spans="1:26" x14ac:dyDescent="0.35">
      <c r="A48" s="5">
        <v>3.9</v>
      </c>
      <c r="B48" s="5">
        <v>94.289774292466191</v>
      </c>
      <c r="C48" s="7">
        <v>3.9</v>
      </c>
      <c r="D48" s="7">
        <v>91.81</v>
      </c>
      <c r="E48" s="9">
        <v>3.9</v>
      </c>
      <c r="F48" s="9">
        <v>92.69</v>
      </c>
      <c r="G48" s="15">
        <v>3.9</v>
      </c>
      <c r="H48" s="15">
        <v>84.13</v>
      </c>
      <c r="I48" s="17">
        <v>3.9</v>
      </c>
      <c r="J48" s="17">
        <v>46.91</v>
      </c>
      <c r="R48">
        <v>0.94289774292466189</v>
      </c>
      <c r="S48">
        <f t="shared" si="0"/>
        <v>94.289774292466191</v>
      </c>
    </row>
    <row r="49" spans="1:19" x14ac:dyDescent="0.35">
      <c r="A49" s="5">
        <v>4</v>
      </c>
      <c r="B49" s="5">
        <v>94.292095276385865</v>
      </c>
      <c r="C49" s="7">
        <v>4</v>
      </c>
      <c r="D49" s="7">
        <v>91.03</v>
      </c>
      <c r="E49" s="9">
        <v>4</v>
      </c>
      <c r="F49" s="9">
        <v>91.91</v>
      </c>
      <c r="G49" s="15">
        <v>4</v>
      </c>
      <c r="H49" s="15">
        <v>84.64</v>
      </c>
      <c r="I49" s="17">
        <v>4</v>
      </c>
      <c r="J49" s="17">
        <v>45.86</v>
      </c>
      <c r="R49">
        <v>0.94292095276385868</v>
      </c>
      <c r="S49">
        <f t="shared" si="0"/>
        <v>94.292095276385865</v>
      </c>
    </row>
    <row r="50" spans="1:19" x14ac:dyDescent="0.35">
      <c r="A50" s="5">
        <v>4.0999999999999996</v>
      </c>
      <c r="B50" s="5">
        <v>94.25112837928738</v>
      </c>
      <c r="C50" s="7">
        <v>4.0999999999999996</v>
      </c>
      <c r="D50" s="7">
        <v>91</v>
      </c>
      <c r="E50" s="9">
        <v>4.0999999999999996</v>
      </c>
      <c r="F50" s="9">
        <v>91.69</v>
      </c>
      <c r="G50" s="15">
        <v>4.0999999999999996</v>
      </c>
      <c r="H50" s="15">
        <v>83.37</v>
      </c>
      <c r="I50" s="17">
        <v>4.0999999999999996</v>
      </c>
      <c r="J50" s="17">
        <v>45.31</v>
      </c>
      <c r="R50">
        <v>0.94251128379287386</v>
      </c>
      <c r="S50">
        <f t="shared" si="0"/>
        <v>94.25112837928738</v>
      </c>
    </row>
    <row r="51" spans="1:19" x14ac:dyDescent="0.35">
      <c r="A51" s="5">
        <v>4.2</v>
      </c>
      <c r="B51" s="5">
        <v>94.244645795358295</v>
      </c>
      <c r="C51" s="7">
        <v>4.2</v>
      </c>
      <c r="D51" s="7">
        <v>91.43</v>
      </c>
      <c r="E51" s="9">
        <v>4.2</v>
      </c>
      <c r="F51" s="9">
        <v>91.4</v>
      </c>
      <c r="G51" s="15">
        <v>4.2</v>
      </c>
      <c r="H51" s="15">
        <v>84.34</v>
      </c>
      <c r="I51" s="17">
        <v>4.2</v>
      </c>
      <c r="J51" s="17">
        <v>45.35</v>
      </c>
      <c r="R51">
        <v>0.94244645795358295</v>
      </c>
      <c r="S51">
        <f t="shared" si="0"/>
        <v>94.244645795358295</v>
      </c>
    </row>
    <row r="52" spans="1:19" x14ac:dyDescent="0.35">
      <c r="A52" s="5">
        <v>4.3</v>
      </c>
      <c r="B52" s="5">
        <v>94.170315753650229</v>
      </c>
      <c r="C52" s="7">
        <v>4.3</v>
      </c>
      <c r="D52" s="7">
        <v>90.44</v>
      </c>
      <c r="E52" s="9">
        <v>4.3</v>
      </c>
      <c r="F52" s="9">
        <v>92.01</v>
      </c>
      <c r="G52" s="15">
        <v>4.3</v>
      </c>
      <c r="H52" s="15">
        <v>84.66</v>
      </c>
      <c r="I52" s="17">
        <v>4.3</v>
      </c>
      <c r="J52" s="17">
        <v>49.09</v>
      </c>
      <c r="R52">
        <v>0.94170315753650224</v>
      </c>
      <c r="S52">
        <f t="shared" si="0"/>
        <v>94.170315753650229</v>
      </c>
    </row>
    <row r="53" spans="1:19" x14ac:dyDescent="0.35">
      <c r="A53" s="5">
        <v>4.4000000000000004</v>
      </c>
      <c r="B53" s="5">
        <v>94.387661198296897</v>
      </c>
      <c r="C53" s="7">
        <v>4.4000000000000004</v>
      </c>
      <c r="D53" s="7">
        <v>90.4</v>
      </c>
      <c r="E53" s="9">
        <v>4.4000000000000004</v>
      </c>
      <c r="F53" s="9">
        <v>91.59</v>
      </c>
      <c r="G53" s="15">
        <v>4.4000000000000004</v>
      </c>
      <c r="H53" s="15">
        <v>84.46</v>
      </c>
      <c r="I53" s="17">
        <v>4.4000000000000004</v>
      </c>
      <c r="J53" s="17">
        <v>48.73</v>
      </c>
      <c r="R53">
        <v>0.94387661198296902</v>
      </c>
      <c r="S53">
        <f t="shared" si="0"/>
        <v>94.387661198296897</v>
      </c>
    </row>
    <row r="54" spans="1:19" x14ac:dyDescent="0.35">
      <c r="A54" s="5">
        <v>4.5</v>
      </c>
      <c r="B54" s="5">
        <v>93.531351088788128</v>
      </c>
      <c r="C54" s="7">
        <v>4.5</v>
      </c>
      <c r="D54" s="7">
        <v>90.69</v>
      </c>
      <c r="E54" s="9">
        <v>4.5</v>
      </c>
      <c r="F54" s="9">
        <v>91.51</v>
      </c>
      <c r="G54" s="15">
        <v>4.5</v>
      </c>
      <c r="H54" s="15">
        <v>84.88</v>
      </c>
      <c r="I54" s="17">
        <v>4.5</v>
      </c>
      <c r="J54" s="17">
        <v>48.1</v>
      </c>
      <c r="R54">
        <v>0.93531351088788128</v>
      </c>
      <c r="S54">
        <f t="shared" si="0"/>
        <v>93.531351088788128</v>
      </c>
    </row>
    <row r="55" spans="1:19" x14ac:dyDescent="0.35">
      <c r="A55" s="5">
        <v>4.5999999999999996</v>
      </c>
      <c r="B55" s="5">
        <v>93.631796323425959</v>
      </c>
      <c r="C55" s="7">
        <v>4.5999999999999996</v>
      </c>
      <c r="D55" s="7">
        <v>90.64</v>
      </c>
      <c r="E55" s="9">
        <v>4.5999999999999996</v>
      </c>
      <c r="F55" s="9">
        <v>91.41</v>
      </c>
      <c r="G55" s="15">
        <v>4.5999999999999996</v>
      </c>
      <c r="H55" s="15">
        <v>84.61</v>
      </c>
      <c r="I55" s="17">
        <v>4.5999999999999996</v>
      </c>
      <c r="J55" s="17">
        <v>52.99</v>
      </c>
      <c r="R55">
        <v>0.93631796323425964</v>
      </c>
      <c r="S55">
        <f t="shared" si="0"/>
        <v>93.631796323425959</v>
      </c>
    </row>
    <row r="56" spans="1:19" x14ac:dyDescent="0.35">
      <c r="A56" s="5">
        <v>4.7</v>
      </c>
      <c r="B56" s="5">
        <v>92.728284308556098</v>
      </c>
      <c r="C56" s="7">
        <v>4.7</v>
      </c>
      <c r="D56" s="7">
        <v>90.26</v>
      </c>
      <c r="E56" s="9">
        <v>4.7</v>
      </c>
      <c r="F56" s="9">
        <v>91.11</v>
      </c>
      <c r="G56" s="15">
        <v>4.7</v>
      </c>
      <c r="H56" s="15">
        <v>91.12</v>
      </c>
      <c r="I56" s="17">
        <v>4.7</v>
      </c>
      <c r="J56" s="17">
        <v>51.45</v>
      </c>
      <c r="R56">
        <v>0.92728284308556097</v>
      </c>
      <c r="S56">
        <f t="shared" si="0"/>
        <v>92.728284308556098</v>
      </c>
    </row>
    <row r="57" spans="1:19" x14ac:dyDescent="0.35">
      <c r="A57" s="5">
        <v>4.8</v>
      </c>
      <c r="B57" s="5">
        <v>92.068929660781976</v>
      </c>
      <c r="C57" s="7">
        <v>4.8</v>
      </c>
      <c r="D57" s="7">
        <v>89.57</v>
      </c>
      <c r="E57" s="9">
        <v>4.8</v>
      </c>
      <c r="F57" s="9">
        <v>90.39</v>
      </c>
      <c r="G57" s="15">
        <v>4.8</v>
      </c>
      <c r="H57" s="15">
        <v>90.94</v>
      </c>
      <c r="I57" s="17">
        <v>4.8</v>
      </c>
      <c r="J57" s="17">
        <v>51.24</v>
      </c>
      <c r="R57">
        <v>0.92068929660781973</v>
      </c>
      <c r="S57">
        <f t="shared" si="0"/>
        <v>92.068929660781976</v>
      </c>
    </row>
    <row r="58" spans="1:19" x14ac:dyDescent="0.35">
      <c r="A58" s="5">
        <v>4.9000000000000004</v>
      </c>
      <c r="B58" s="5">
        <v>92.699195719243335</v>
      </c>
      <c r="C58" s="7">
        <v>4.9000000000000004</v>
      </c>
      <c r="D58" s="7">
        <v>89.9</v>
      </c>
      <c r="E58" s="9">
        <v>4.9000000000000004</v>
      </c>
      <c r="F58" s="9">
        <v>90.5</v>
      </c>
      <c r="G58" s="15">
        <v>4.9000000000000004</v>
      </c>
      <c r="H58" s="15">
        <v>90.71</v>
      </c>
      <c r="I58" s="17">
        <v>4.9000000000000004</v>
      </c>
      <c r="J58" s="17">
        <v>50.21</v>
      </c>
      <c r="R58">
        <v>0.92699195719243332</v>
      </c>
      <c r="S58">
        <f t="shared" si="0"/>
        <v>92.699195719243335</v>
      </c>
    </row>
    <row r="59" spans="1:19" x14ac:dyDescent="0.35">
      <c r="A59" s="5">
        <v>5</v>
      </c>
      <c r="B59" s="5">
        <v>92.006278075445167</v>
      </c>
      <c r="C59" s="7">
        <v>5</v>
      </c>
      <c r="D59" s="7">
        <v>89.22</v>
      </c>
      <c r="E59" s="9">
        <v>5</v>
      </c>
      <c r="F59" s="9">
        <v>90</v>
      </c>
      <c r="G59" s="15">
        <v>5</v>
      </c>
      <c r="H59" s="15">
        <v>90.42</v>
      </c>
      <c r="I59" s="17">
        <v>5</v>
      </c>
      <c r="J59" s="17">
        <v>49.97</v>
      </c>
      <c r="R59">
        <v>0.92006278075445169</v>
      </c>
      <c r="S59">
        <f t="shared" si="0"/>
        <v>92.006278075445167</v>
      </c>
    </row>
    <row r="60" spans="1:19" x14ac:dyDescent="0.35">
      <c r="A60" s="5">
        <v>5.0999999999999996</v>
      </c>
      <c r="B60" s="5">
        <v>91.918299359111103</v>
      </c>
      <c r="C60" s="7">
        <v>5.0999999999999996</v>
      </c>
      <c r="D60" s="7">
        <v>89.65</v>
      </c>
      <c r="E60" s="9">
        <v>5.0999999999999996</v>
      </c>
      <c r="F60" s="9">
        <v>90.14</v>
      </c>
      <c r="G60" s="15">
        <v>5.0999999999999996</v>
      </c>
      <c r="H60" s="15">
        <v>90.18</v>
      </c>
      <c r="I60" s="17">
        <v>5.0999999999999996</v>
      </c>
      <c r="J60" s="17">
        <v>49.15</v>
      </c>
      <c r="R60">
        <v>0.919182993591111</v>
      </c>
      <c r="S60">
        <f t="shared" si="0"/>
        <v>91.918299359111103</v>
      </c>
    </row>
    <row r="61" spans="1:19" x14ac:dyDescent="0.35">
      <c r="A61" s="5">
        <v>5.2</v>
      </c>
      <c r="B61" s="5">
        <v>92.369027503335744</v>
      </c>
      <c r="C61" s="7">
        <v>5.2</v>
      </c>
      <c r="D61" s="7">
        <v>89.39</v>
      </c>
      <c r="E61" s="9">
        <v>5.2</v>
      </c>
      <c r="F61" s="9">
        <v>90.07</v>
      </c>
      <c r="G61" s="15">
        <v>5.2</v>
      </c>
      <c r="H61" s="15">
        <v>89.93</v>
      </c>
      <c r="I61" s="17">
        <v>5.2</v>
      </c>
      <c r="J61" s="17">
        <v>53</v>
      </c>
      <c r="R61">
        <v>0.92369027503335743</v>
      </c>
      <c r="S61">
        <f t="shared" si="0"/>
        <v>92.369027503335744</v>
      </c>
    </row>
    <row r="62" spans="1:19" x14ac:dyDescent="0.35">
      <c r="A62" s="5">
        <v>5.3</v>
      </c>
      <c r="B62" s="5">
        <v>91.745581184552634</v>
      </c>
      <c r="C62" s="7">
        <v>5.3</v>
      </c>
      <c r="D62" s="7">
        <v>88.87</v>
      </c>
      <c r="E62" s="9">
        <v>5.3</v>
      </c>
      <c r="F62" s="9">
        <v>89.95</v>
      </c>
      <c r="G62" s="15">
        <v>5.3</v>
      </c>
      <c r="H62" s="15">
        <v>90.35</v>
      </c>
      <c r="I62" s="17">
        <v>5.3</v>
      </c>
      <c r="J62" s="17">
        <v>52.83</v>
      </c>
      <c r="R62">
        <v>0.91745581184552638</v>
      </c>
      <c r="S62">
        <f t="shared" si="0"/>
        <v>91.745581184552634</v>
      </c>
    </row>
    <row r="63" spans="1:19" x14ac:dyDescent="0.35">
      <c r="A63" s="5">
        <v>5.4</v>
      </c>
      <c r="B63" s="5">
        <v>91.995236458552327</v>
      </c>
      <c r="C63" s="7">
        <v>5.4</v>
      </c>
      <c r="D63" s="7">
        <v>88.33</v>
      </c>
      <c r="E63" s="9">
        <v>5.4</v>
      </c>
      <c r="F63" s="9">
        <v>89.63</v>
      </c>
      <c r="G63" s="15">
        <v>5.4</v>
      </c>
      <c r="H63" s="15">
        <v>89.53</v>
      </c>
      <c r="I63" s="17">
        <v>5.4</v>
      </c>
      <c r="J63" s="17">
        <v>52.25</v>
      </c>
      <c r="R63">
        <v>0.91995236458552332</v>
      </c>
      <c r="S63">
        <f t="shared" si="0"/>
        <v>91.995236458552327</v>
      </c>
    </row>
    <row r="64" spans="1:19" x14ac:dyDescent="0.35">
      <c r="A64" s="5">
        <v>5.5</v>
      </c>
      <c r="B64" s="5">
        <v>91.485296644865201</v>
      </c>
      <c r="C64" s="7">
        <v>5.5</v>
      </c>
      <c r="D64" s="7">
        <v>88.59</v>
      </c>
      <c r="E64" s="9">
        <v>5.5</v>
      </c>
      <c r="F64" s="9">
        <v>89.19</v>
      </c>
      <c r="G64" s="15">
        <v>5.5</v>
      </c>
      <c r="H64" s="15">
        <v>89.35</v>
      </c>
      <c r="I64" s="17">
        <v>5.5</v>
      </c>
      <c r="J64" s="17">
        <v>51.7</v>
      </c>
      <c r="R64">
        <v>0.91485296644865199</v>
      </c>
      <c r="S64">
        <f t="shared" si="0"/>
        <v>91.485296644865201</v>
      </c>
    </row>
    <row r="65" spans="1:19" x14ac:dyDescent="0.35">
      <c r="A65" s="5">
        <v>5.6</v>
      </c>
      <c r="B65" s="5">
        <v>90.833154638707811</v>
      </c>
      <c r="C65" s="7">
        <v>5.6</v>
      </c>
      <c r="D65" s="7">
        <v>88.56</v>
      </c>
      <c r="E65" s="9">
        <v>5.6</v>
      </c>
      <c r="F65" s="9">
        <v>89.31</v>
      </c>
      <c r="G65" s="15">
        <v>5.6</v>
      </c>
      <c r="H65" s="15">
        <v>89.6</v>
      </c>
      <c r="I65" s="17">
        <v>5.6</v>
      </c>
      <c r="J65" s="17">
        <v>51.03</v>
      </c>
      <c r="R65">
        <v>0.90833154638707814</v>
      </c>
      <c r="S65">
        <f t="shared" si="0"/>
        <v>90.833154638707811</v>
      </c>
    </row>
    <row r="66" spans="1:19" x14ac:dyDescent="0.35">
      <c r="A66" s="5">
        <v>5.7</v>
      </c>
      <c r="B66" s="5">
        <v>91.174260472150522</v>
      </c>
      <c r="C66" s="7">
        <v>5.7</v>
      </c>
      <c r="D66" s="7">
        <v>87.59</v>
      </c>
      <c r="E66" s="9">
        <v>5.7</v>
      </c>
      <c r="F66" s="9">
        <v>89.02</v>
      </c>
      <c r="G66" s="15">
        <v>5.7</v>
      </c>
      <c r="H66" s="15">
        <v>87.77</v>
      </c>
      <c r="I66" s="17">
        <v>5.7</v>
      </c>
      <c r="J66" s="17">
        <v>54.21</v>
      </c>
      <c r="R66">
        <v>0.91174260472150526</v>
      </c>
      <c r="S66">
        <f t="shared" si="0"/>
        <v>91.174260472150522</v>
      </c>
    </row>
    <row r="67" spans="1:19" x14ac:dyDescent="0.35">
      <c r="A67" s="5">
        <v>5.8</v>
      </c>
      <c r="B67" s="5">
        <v>90.606788094485964</v>
      </c>
      <c r="C67" s="7">
        <v>5.8</v>
      </c>
      <c r="D67" s="7">
        <v>87.87</v>
      </c>
      <c r="E67" s="9">
        <v>5.8</v>
      </c>
      <c r="F67" s="9">
        <v>88.55</v>
      </c>
      <c r="G67" s="15">
        <v>5.8</v>
      </c>
      <c r="H67" s="15">
        <v>88.71</v>
      </c>
      <c r="I67" s="17">
        <v>5.8</v>
      </c>
      <c r="J67" s="17">
        <v>53.93</v>
      </c>
      <c r="R67">
        <v>0.90606788094485957</v>
      </c>
      <c r="S67">
        <f t="shared" si="0"/>
        <v>90.606788094485964</v>
      </c>
    </row>
    <row r="68" spans="1:19" x14ac:dyDescent="0.35">
      <c r="A68" s="5"/>
      <c r="B68" s="5"/>
      <c r="C68" s="7"/>
      <c r="D68" s="7"/>
      <c r="E68" s="9"/>
      <c r="F68" s="9"/>
      <c r="G68" s="15"/>
      <c r="H68" s="15"/>
      <c r="I68" s="17"/>
      <c r="J68" s="17"/>
    </row>
    <row r="69" spans="1:19" x14ac:dyDescent="0.35">
      <c r="A69" s="5"/>
      <c r="B69" s="5"/>
      <c r="C69" s="7"/>
      <c r="D69" s="7"/>
      <c r="E69" s="9"/>
      <c r="F69" s="9"/>
      <c r="G69" s="15"/>
      <c r="H69" s="15"/>
      <c r="I69" s="17"/>
      <c r="J69" s="17"/>
    </row>
    <row r="70" spans="1:19" x14ac:dyDescent="0.35">
      <c r="A70" s="5"/>
      <c r="B70" s="5"/>
      <c r="C70" s="7"/>
      <c r="D70" s="7"/>
      <c r="E70" s="9"/>
      <c r="F70" s="9"/>
      <c r="G70" s="15"/>
      <c r="H70" s="15"/>
      <c r="I70" s="17"/>
      <c r="J70" s="17"/>
    </row>
    <row r="71" spans="1:19" x14ac:dyDescent="0.35">
      <c r="A71" s="5"/>
      <c r="B71" s="5"/>
      <c r="C71" s="7"/>
      <c r="D71" s="7"/>
      <c r="E71" s="9"/>
      <c r="F71" s="9"/>
      <c r="G71" s="15"/>
      <c r="H71" s="15"/>
      <c r="I71" s="17"/>
      <c r="J71" s="17"/>
    </row>
    <row r="72" spans="1:19" x14ac:dyDescent="0.35">
      <c r="A72" s="5"/>
      <c r="B72" s="5"/>
      <c r="C72" s="7"/>
      <c r="D72" s="7"/>
      <c r="E72" s="9"/>
      <c r="F72" s="9"/>
      <c r="G72" s="15"/>
      <c r="H72" s="15"/>
      <c r="I72" s="17"/>
      <c r="J72" s="17"/>
    </row>
    <row r="73" spans="1:19" x14ac:dyDescent="0.35">
      <c r="A73" s="5"/>
      <c r="B73" s="5"/>
      <c r="C73" s="7"/>
      <c r="D73" s="7"/>
      <c r="E73" s="9"/>
      <c r="F73" s="9"/>
      <c r="G73" s="15"/>
      <c r="H73" s="15"/>
      <c r="I73" s="17"/>
      <c r="J73" s="17"/>
    </row>
    <row r="74" spans="1:19" x14ac:dyDescent="0.35">
      <c r="A74" s="5"/>
      <c r="B74" s="5"/>
      <c r="C74" s="7"/>
      <c r="D74" s="7"/>
      <c r="E74" s="9"/>
      <c r="F74" s="9"/>
      <c r="G74" s="15"/>
      <c r="H74" s="15"/>
      <c r="I74" s="17"/>
      <c r="J74" s="17"/>
    </row>
    <row r="75" spans="1:19" x14ac:dyDescent="0.35">
      <c r="A75" s="5"/>
      <c r="B75" s="5"/>
      <c r="C75" s="7"/>
      <c r="D75" s="7"/>
      <c r="E75" s="9"/>
      <c r="F75" s="9"/>
      <c r="G75" s="15"/>
      <c r="H75" s="15"/>
      <c r="I75" s="17"/>
      <c r="J75" s="17"/>
    </row>
    <row r="76" spans="1:19" x14ac:dyDescent="0.35">
      <c r="A76" s="5"/>
      <c r="B76" s="5"/>
      <c r="C76" s="7"/>
      <c r="D76" s="7"/>
      <c r="E76" s="9"/>
      <c r="F76" s="9"/>
      <c r="G76" s="15"/>
      <c r="H76" s="15"/>
      <c r="I76" s="17"/>
      <c r="J76" s="17"/>
    </row>
    <row r="77" spans="1:19" x14ac:dyDescent="0.35">
      <c r="A77" s="5"/>
      <c r="B77" s="5"/>
      <c r="C77" s="7"/>
      <c r="D77" s="7"/>
      <c r="E77" s="9"/>
      <c r="F77" s="9"/>
      <c r="G77" s="15"/>
      <c r="H77" s="15"/>
      <c r="I77" s="17"/>
      <c r="J77" s="17"/>
    </row>
    <row r="78" spans="1:19" x14ac:dyDescent="0.35">
      <c r="A78" s="5"/>
      <c r="B78" s="5"/>
      <c r="C78" s="7"/>
      <c r="D78" s="7"/>
      <c r="E78" s="9"/>
      <c r="F78" s="9"/>
      <c r="G78" s="15"/>
      <c r="H78" s="15"/>
      <c r="I78" s="17"/>
      <c r="J78" s="17"/>
    </row>
    <row r="79" spans="1:19" x14ac:dyDescent="0.35">
      <c r="A79" s="5"/>
      <c r="B79" s="5"/>
      <c r="C79" s="7"/>
      <c r="D79" s="7"/>
      <c r="E79" s="9"/>
      <c r="F79" s="9"/>
      <c r="G79" s="15"/>
      <c r="H79" s="15"/>
      <c r="I79" s="17"/>
      <c r="J79" s="17"/>
    </row>
    <row r="80" spans="1:19"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mergeCells count="13">
    <mergeCell ref="S2:AG2"/>
    <mergeCell ref="C2:Q2"/>
    <mergeCell ref="B33:F33"/>
    <mergeCell ref="G33:J33"/>
    <mergeCell ref="K33:N33"/>
    <mergeCell ref="K35:L35"/>
    <mergeCell ref="M35:N35"/>
    <mergeCell ref="O35:P35"/>
    <mergeCell ref="A35:B35"/>
    <mergeCell ref="C35:D35"/>
    <mergeCell ref="E35:F35"/>
    <mergeCell ref="G35:H35"/>
    <mergeCell ref="I35:J35"/>
  </mergeCells>
  <conditionalFormatting sqref="A5">
    <cfRule type="cellIs" dxfId="14" priority="1" stopIfTrue="1" operator="equal">
      <formula>0</formula>
    </cfRule>
  </conditionalFormatting>
  <conditionalFormatting sqref="A10:A13">
    <cfRule type="cellIs" dxfId="13" priority="2" stopIfTrue="1" operator="equal">
      <formula>0</formula>
    </cfRule>
  </conditionalFormatting>
  <conditionalFormatting sqref="A18:A23">
    <cfRule type="cellIs" dxfId="12" priority="3" stopIfTrue="1" operator="equal">
      <formula>0</formula>
    </cfRule>
  </conditionalFormatting>
  <conditionalFormatting sqref="A27">
    <cfRule type="cellIs" dxfId="11" priority="4" stopIfTrue="1" operator="equal">
      <formula>0</formula>
    </cfRule>
  </conditionalFormatting>
  <conditionalFormatting sqref="B33:F33">
    <cfRule type="cellIs" dxfId="10" priority="5" stopIfTrue="1" operator="equal">
      <formula>0</formula>
    </cfRule>
    <cfRule type="cellIs" priority="6" stopIfTrue="1" operator="equal">
      <formula>0</formula>
    </cfRule>
  </conditionalFormatting>
  <conditionalFormatting sqref="G33:J33">
    <cfRule type="cellIs" dxfId="9" priority="7" stopIfTrue="1" operator="equal">
      <formula>0</formula>
    </cfRule>
  </conditionalFormatting>
  <conditionalFormatting sqref="K33:N33">
    <cfRule type="cellIs" dxfId="8" priority="8" stopIfTrue="1" operator="equal">
      <formula>0</formula>
    </cfRule>
  </conditionalFormatting>
  <conditionalFormatting sqref="A35:B35">
    <cfRule type="cellIs" dxfId="7" priority="9" stopIfTrue="1" operator="equal">
      <formula>0</formula>
    </cfRule>
  </conditionalFormatting>
  <conditionalFormatting sqref="C35:D35">
    <cfRule type="cellIs" dxfId="6" priority="10" stopIfTrue="1" operator="equal">
      <formula>0</formula>
    </cfRule>
  </conditionalFormatting>
  <conditionalFormatting sqref="E35:F35">
    <cfRule type="cellIs" dxfId="5" priority="11" stopIfTrue="1" operator="equal">
      <formula>0</formula>
    </cfRule>
  </conditionalFormatting>
  <conditionalFormatting sqref="G35:H35">
    <cfRule type="cellIs" dxfId="4" priority="12" stopIfTrue="1" operator="equal">
      <formula>0</formula>
    </cfRule>
  </conditionalFormatting>
  <conditionalFormatting sqref="I35:J35">
    <cfRule type="cellIs" dxfId="3" priority="13" stopIfTrue="1" operator="equal">
      <formula>0</formula>
    </cfRule>
  </conditionalFormatting>
  <conditionalFormatting sqref="K35:L35">
    <cfRule type="cellIs" dxfId="2" priority="14" stopIfTrue="1" operator="equal">
      <formula>0</formula>
    </cfRule>
  </conditionalFormatting>
  <conditionalFormatting sqref="M35:N35">
    <cfRule type="cellIs" dxfId="1" priority="15" stopIfTrue="1" operator="equal">
      <formula>0</formula>
    </cfRule>
  </conditionalFormatting>
  <conditionalFormatting sqref="O35:P35">
    <cfRule type="cellIs" dxfId="0" priority="16" stopIfTrue="1" operator="equal">
      <formula>0</formula>
    </cfRule>
  </conditionalFormatting>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16298-E733-4194-8C76-94145BB4635A}">
  <sheetPr codeName="Sheet13">
    <tabColor theme="5" tint="-0.499984740745262"/>
  </sheetPr>
  <dimension ref="A1:AB1000"/>
  <sheetViews>
    <sheetView zoomScaleNormal="100" workbookViewId="0">
      <selection activeCell="M22" sqref="M22"/>
    </sheetView>
  </sheetViews>
  <sheetFormatPr defaultRowHeight="14.5" x14ac:dyDescent="0.35"/>
  <cols>
    <col min="5" max="5" width="10.26953125" customWidth="1"/>
    <col min="6" max="6" width="11.54296875" bestFit="1" customWidth="1"/>
    <col min="8" max="8" width="11.54296875" bestFit="1" customWidth="1"/>
    <col min="22" max="22" width="10.54296875" bestFit="1" customWidth="1"/>
  </cols>
  <sheetData>
    <row r="1" spans="1:27" ht="15.5" x14ac:dyDescent="0.35">
      <c r="E1" s="22"/>
    </row>
    <row r="2" spans="1:27" ht="18" customHeight="1" x14ac:dyDescent="0.5">
      <c r="E2" s="98"/>
      <c r="F2" s="98"/>
      <c r="G2" s="98"/>
      <c r="H2" s="98"/>
      <c r="I2" s="98"/>
      <c r="J2" s="98"/>
      <c r="K2" s="98"/>
      <c r="L2" s="48" t="s">
        <v>93</v>
      </c>
      <c r="P2" s="90"/>
    </row>
    <row r="3" spans="1:27" x14ac:dyDescent="0.35">
      <c r="E3" s="90"/>
      <c r="F3" s="90"/>
      <c r="G3" s="90"/>
      <c r="H3" s="90"/>
      <c r="I3" s="90"/>
      <c r="J3" s="90"/>
      <c r="K3" s="90"/>
      <c r="P3" s="90"/>
    </row>
    <row r="4" spans="1:27" x14ac:dyDescent="0.35">
      <c r="E4" s="90"/>
      <c r="F4" s="90"/>
      <c r="G4" s="90"/>
      <c r="H4" s="90"/>
      <c r="I4" s="90"/>
      <c r="J4" s="90"/>
      <c r="K4" s="90"/>
    </row>
    <row r="5" spans="1:27" x14ac:dyDescent="0.35">
      <c r="A5">
        <v>2</v>
      </c>
      <c r="E5" s="90"/>
      <c r="F5" s="90"/>
      <c r="G5" s="90"/>
      <c r="H5" s="90"/>
      <c r="I5" s="90"/>
      <c r="J5" s="90"/>
      <c r="K5" s="90"/>
    </row>
    <row r="6" spans="1:27" x14ac:dyDescent="0.35">
      <c r="E6" s="90"/>
      <c r="F6" s="90"/>
      <c r="G6" s="90"/>
      <c r="H6" s="90"/>
      <c r="I6" s="90"/>
      <c r="J6" s="90"/>
      <c r="K6" s="90"/>
    </row>
    <row r="7" spans="1:27" ht="15" thickBot="1" x14ac:dyDescent="0.4">
      <c r="E7" s="90"/>
      <c r="F7" s="90"/>
      <c r="G7" s="90"/>
      <c r="H7" s="90"/>
      <c r="I7" s="90"/>
      <c r="J7" s="90"/>
      <c r="K7" s="90"/>
    </row>
    <row r="8" spans="1:27" ht="15" thickBot="1" x14ac:dyDescent="0.4">
      <c r="E8" s="90"/>
      <c r="F8" s="90"/>
      <c r="G8" s="90"/>
      <c r="H8" s="90"/>
      <c r="I8" s="90"/>
      <c r="J8" s="90"/>
      <c r="K8" s="90"/>
      <c r="L8" s="36" t="s">
        <v>62</v>
      </c>
      <c r="M8" s="95" t="s">
        <v>63</v>
      </c>
      <c r="N8" s="96"/>
      <c r="O8" s="96"/>
      <c r="P8" s="96"/>
      <c r="Q8" s="96"/>
      <c r="R8" s="96"/>
      <c r="S8" s="96"/>
      <c r="T8" s="96"/>
      <c r="U8" s="96"/>
      <c r="V8" s="96"/>
      <c r="W8" s="96"/>
      <c r="X8" s="96"/>
      <c r="Y8" s="96"/>
      <c r="Z8" s="96"/>
      <c r="AA8" s="97"/>
    </row>
    <row r="9" spans="1:27" ht="15.75" customHeight="1" thickBot="1" x14ac:dyDescent="0.4">
      <c r="E9" s="90"/>
      <c r="F9" s="90"/>
      <c r="G9" s="90"/>
      <c r="H9" s="90"/>
      <c r="I9" s="90"/>
      <c r="J9" s="90"/>
      <c r="K9" s="90"/>
      <c r="L9" s="37" t="s">
        <v>64</v>
      </c>
      <c r="M9" s="37" t="s">
        <v>65</v>
      </c>
      <c r="N9" s="37" t="s">
        <v>66</v>
      </c>
      <c r="O9" s="57" t="s">
        <v>67</v>
      </c>
      <c r="P9" s="37" t="s">
        <v>65</v>
      </c>
      <c r="Q9" s="37" t="s">
        <v>68</v>
      </c>
      <c r="R9" s="37" t="s">
        <v>67</v>
      </c>
      <c r="S9" s="37" t="s">
        <v>65</v>
      </c>
      <c r="T9" s="37" t="s">
        <v>69</v>
      </c>
      <c r="U9" s="37" t="s">
        <v>67</v>
      </c>
      <c r="V9" s="37" t="s">
        <v>65</v>
      </c>
      <c r="W9" s="37" t="s">
        <v>70</v>
      </c>
      <c r="X9" s="37" t="s">
        <v>67</v>
      </c>
      <c r="Y9" s="37" t="s">
        <v>65</v>
      </c>
      <c r="Z9" s="37" t="s">
        <v>71</v>
      </c>
      <c r="AA9" s="37" t="s">
        <v>67</v>
      </c>
    </row>
    <row r="10" spans="1:27" x14ac:dyDescent="0.35">
      <c r="A10">
        <v>50</v>
      </c>
      <c r="E10" s="90"/>
      <c r="F10" s="90"/>
      <c r="G10" s="90"/>
      <c r="H10" s="90"/>
      <c r="I10" s="90"/>
      <c r="J10" s="90"/>
      <c r="K10" s="90"/>
      <c r="L10" s="85">
        <v>2.9</v>
      </c>
      <c r="M10" s="86">
        <v>39.197000000000003</v>
      </c>
      <c r="N10" s="86">
        <v>1.7966</v>
      </c>
      <c r="O10" s="87">
        <v>91.670280888843521</v>
      </c>
      <c r="P10" s="86">
        <v>78.17</v>
      </c>
      <c r="Q10" s="86">
        <v>1.7909999999999999</v>
      </c>
      <c r="R10" s="86">
        <v>91.646411666879871</v>
      </c>
      <c r="S10" s="86">
        <v>116.52</v>
      </c>
      <c r="T10" s="86">
        <v>1.7870999999999999</v>
      </c>
      <c r="U10" s="86">
        <v>92.023686920700328</v>
      </c>
      <c r="V10" s="86">
        <v>143.5</v>
      </c>
      <c r="W10" s="86">
        <v>1.6249</v>
      </c>
      <c r="X10" s="86">
        <v>90.586759581881537</v>
      </c>
      <c r="Y10" s="86">
        <v>0</v>
      </c>
      <c r="Z10" s="86">
        <v>0</v>
      </c>
      <c r="AA10" s="86">
        <v>0</v>
      </c>
    </row>
    <row r="11" spans="1:27" x14ac:dyDescent="0.35">
      <c r="A11">
        <v>1000</v>
      </c>
      <c r="E11" s="90"/>
      <c r="F11" s="90"/>
      <c r="G11" s="90"/>
      <c r="H11" s="90"/>
      <c r="I11" s="90"/>
      <c r="J11" s="90"/>
      <c r="K11" s="90"/>
      <c r="L11" s="88">
        <v>3.8</v>
      </c>
      <c r="M11" s="88">
        <v>29.937000000000001</v>
      </c>
      <c r="N11" s="88">
        <v>1.7947</v>
      </c>
      <c r="O11" s="88">
        <v>91.501451293330035</v>
      </c>
      <c r="P11" s="88">
        <v>60.39</v>
      </c>
      <c r="Q11" s="88">
        <v>1.7906</v>
      </c>
      <c r="R11" s="88">
        <v>90.512371340671592</v>
      </c>
      <c r="S11" s="88">
        <v>90.15</v>
      </c>
      <c r="T11" s="88">
        <v>1.7892999999999999</v>
      </c>
      <c r="U11" s="88">
        <v>90.88308958752954</v>
      </c>
      <c r="V11" s="88">
        <v>119.65</v>
      </c>
      <c r="W11" s="88">
        <v>1.7862</v>
      </c>
      <c r="X11" s="88">
        <v>91.142674907075445</v>
      </c>
      <c r="Y11" s="88">
        <v>0</v>
      </c>
      <c r="Z11" s="88">
        <v>0</v>
      </c>
      <c r="AA11" s="88">
        <v>0</v>
      </c>
    </row>
    <row r="12" spans="1:27" x14ac:dyDescent="0.35">
      <c r="A12">
        <v>75</v>
      </c>
      <c r="E12" s="90"/>
      <c r="F12" s="90"/>
      <c r="G12" s="90"/>
      <c r="H12" s="90"/>
      <c r="I12" s="90"/>
      <c r="J12" s="90"/>
      <c r="K12" s="90"/>
      <c r="L12" s="89">
        <v>4.2</v>
      </c>
      <c r="M12" s="89">
        <v>27.818000000000001</v>
      </c>
      <c r="N12" s="89">
        <v>1.7944</v>
      </c>
      <c r="O12" s="89">
        <v>89.078328865517008</v>
      </c>
      <c r="P12" s="89">
        <v>55.07</v>
      </c>
      <c r="Q12" s="89">
        <v>1.7906</v>
      </c>
      <c r="R12" s="89">
        <v>89.803280673082739</v>
      </c>
      <c r="S12" s="89">
        <v>82.49</v>
      </c>
      <c r="T12" s="89">
        <v>1.7898000000000001</v>
      </c>
      <c r="U12" s="89">
        <v>89.888298148693352</v>
      </c>
      <c r="V12" s="89">
        <v>109.3</v>
      </c>
      <c r="W12" s="89">
        <v>1.7869999999999999</v>
      </c>
      <c r="X12" s="89">
        <v>90.311506121204204</v>
      </c>
      <c r="Y12" s="89">
        <v>0</v>
      </c>
      <c r="Z12" s="89">
        <v>0</v>
      </c>
      <c r="AA12" s="89">
        <v>0</v>
      </c>
    </row>
    <row r="13" spans="1:27" x14ac:dyDescent="0.35">
      <c r="A13">
        <v>100</v>
      </c>
      <c r="E13" s="90"/>
      <c r="F13" s="90"/>
      <c r="G13" s="90"/>
      <c r="H13" s="90"/>
      <c r="I13" s="90"/>
      <c r="J13" s="90"/>
      <c r="K13" s="90"/>
      <c r="L13" s="81">
        <v>5.6</v>
      </c>
      <c r="M13" s="81">
        <v>21.523</v>
      </c>
      <c r="N13" s="81">
        <v>1.7946</v>
      </c>
      <c r="O13" s="81">
        <v>86.358447109736431</v>
      </c>
      <c r="P13" s="81">
        <v>42.776000000000003</v>
      </c>
      <c r="Q13" s="81">
        <v>1.7951999999999999</v>
      </c>
      <c r="R13" s="81">
        <v>86.932592374896473</v>
      </c>
      <c r="S13" s="81">
        <v>63.97</v>
      </c>
      <c r="T13" s="81">
        <v>1.7909999999999999</v>
      </c>
      <c r="U13" s="81">
        <v>86.992228499966515</v>
      </c>
      <c r="V13" s="81">
        <v>84.61</v>
      </c>
      <c r="W13" s="81">
        <v>1.7891999999999999</v>
      </c>
      <c r="X13" s="81">
        <v>87.606665878737729</v>
      </c>
      <c r="Y13" s="81">
        <v>73.64</v>
      </c>
      <c r="Z13" s="81">
        <v>1.2057</v>
      </c>
      <c r="AA13" s="81">
        <v>84.788207107938248</v>
      </c>
    </row>
    <row r="14" spans="1:27" x14ac:dyDescent="0.35">
      <c r="E14" s="90"/>
      <c r="F14" s="90"/>
      <c r="G14" s="90"/>
      <c r="H14" s="90"/>
      <c r="I14" s="90"/>
      <c r="J14" s="90"/>
      <c r="K14" s="90"/>
    </row>
    <row r="15" spans="1:27" x14ac:dyDescent="0.35">
      <c r="E15" s="90"/>
      <c r="F15" s="90"/>
      <c r="G15" s="90"/>
      <c r="H15" s="90"/>
      <c r="I15" s="90"/>
      <c r="J15" s="90"/>
      <c r="K15" s="90"/>
    </row>
    <row r="16" spans="1:27" x14ac:dyDescent="0.35">
      <c r="E16" s="90"/>
      <c r="F16" s="90"/>
      <c r="G16" s="90"/>
      <c r="H16" s="90"/>
      <c r="I16" s="90"/>
      <c r="J16" s="90"/>
      <c r="K16" s="90"/>
    </row>
    <row r="17" spans="1:26" x14ac:dyDescent="0.35">
      <c r="E17" s="90"/>
      <c r="F17" s="90"/>
      <c r="G17" s="90"/>
      <c r="H17" s="90"/>
      <c r="I17" s="90"/>
      <c r="J17" s="90"/>
      <c r="K17" s="90"/>
    </row>
    <row r="18" spans="1:26" x14ac:dyDescent="0.35">
      <c r="A18" t="s">
        <v>35</v>
      </c>
      <c r="E18" s="90"/>
      <c r="F18" s="90"/>
      <c r="G18" s="90"/>
      <c r="H18" s="90"/>
      <c r="I18" s="90"/>
      <c r="J18" s="90"/>
      <c r="K18" s="90"/>
    </row>
    <row r="19" spans="1:26" x14ac:dyDescent="0.35">
      <c r="E19" s="90"/>
      <c r="F19" s="90"/>
      <c r="G19" s="90"/>
      <c r="H19" s="90"/>
      <c r="I19" s="90"/>
      <c r="J19" s="90"/>
      <c r="K19" s="90"/>
    </row>
    <row r="20" spans="1:26" ht="15" thickBot="1" x14ac:dyDescent="0.4">
      <c r="E20" s="90"/>
      <c r="F20" s="90"/>
      <c r="G20" s="90"/>
      <c r="H20" s="90"/>
      <c r="I20" s="90"/>
      <c r="J20" s="90"/>
      <c r="K20" s="90"/>
    </row>
    <row r="21" spans="1:26" x14ac:dyDescent="0.35">
      <c r="E21" s="90"/>
      <c r="F21" s="90"/>
      <c r="G21" s="90"/>
      <c r="H21" s="90"/>
      <c r="I21" s="90"/>
      <c r="J21" s="90"/>
      <c r="K21" s="90"/>
      <c r="R21" s="61"/>
      <c r="S21" s="42"/>
      <c r="T21" s="42" t="s">
        <v>36</v>
      </c>
      <c r="U21" s="42" t="s">
        <v>37</v>
      </c>
      <c r="V21" s="65"/>
    </row>
    <row r="22" spans="1:26" x14ac:dyDescent="0.35">
      <c r="E22" s="90"/>
      <c r="F22" s="90"/>
      <c r="G22" s="90"/>
      <c r="H22" s="90"/>
      <c r="I22" s="90"/>
      <c r="J22" s="90"/>
      <c r="K22" s="90"/>
      <c r="R22" s="62"/>
      <c r="S22" s="34" t="s">
        <v>38</v>
      </c>
      <c r="T22" s="34">
        <v>232</v>
      </c>
      <c r="U22" s="34">
        <f>1.8/T22</f>
        <v>7.7586206896551723E-3</v>
      </c>
      <c r="V22" s="66"/>
    </row>
    <row r="23" spans="1:26" x14ac:dyDescent="0.35">
      <c r="E23" s="90"/>
      <c r="F23" s="90"/>
      <c r="G23" s="90"/>
      <c r="H23" s="90"/>
      <c r="I23" s="90"/>
      <c r="J23" s="90"/>
      <c r="K23" s="90"/>
      <c r="R23" s="62"/>
      <c r="S23" s="34" t="s">
        <v>39</v>
      </c>
      <c r="T23" s="34">
        <f>T22*0.75</f>
        <v>174</v>
      </c>
      <c r="U23" s="34">
        <f t="shared" ref="U23:U25" si="0">1.8/T23</f>
        <v>1.0344827586206896E-2</v>
      </c>
      <c r="V23" s="66"/>
    </row>
    <row r="24" spans="1:26" x14ac:dyDescent="0.35">
      <c r="E24" s="90"/>
      <c r="F24" s="90"/>
      <c r="G24" s="90"/>
      <c r="H24" s="90"/>
      <c r="I24" s="90"/>
      <c r="J24" s="90"/>
      <c r="K24" s="90"/>
      <c r="R24" s="62"/>
      <c r="S24" s="34" t="s">
        <v>40</v>
      </c>
      <c r="T24" s="34">
        <f>T22*0.5</f>
        <v>116</v>
      </c>
      <c r="U24" s="34">
        <f t="shared" si="0"/>
        <v>1.5517241379310345E-2</v>
      </c>
      <c r="V24" s="66"/>
    </row>
    <row r="25" spans="1:26" x14ac:dyDescent="0.35">
      <c r="E25" s="90"/>
      <c r="F25" s="90"/>
      <c r="G25" s="90"/>
      <c r="H25" s="90"/>
      <c r="I25" s="90"/>
      <c r="J25" s="90"/>
      <c r="K25" s="90"/>
      <c r="R25" s="62"/>
      <c r="S25" s="34" t="s">
        <v>41</v>
      </c>
      <c r="T25" s="34">
        <f>T22*0.25</f>
        <v>58</v>
      </c>
      <c r="U25" s="34">
        <f t="shared" si="0"/>
        <v>3.1034482758620689E-2</v>
      </c>
      <c r="V25" s="66"/>
    </row>
    <row r="26" spans="1:26" x14ac:dyDescent="0.35">
      <c r="E26" s="90"/>
      <c r="F26" s="90"/>
      <c r="G26" s="90"/>
      <c r="H26" s="90"/>
      <c r="I26" s="90"/>
      <c r="J26" s="90"/>
      <c r="K26" s="90"/>
      <c r="R26" s="62"/>
      <c r="S26" s="34" t="s">
        <v>42</v>
      </c>
      <c r="T26" s="34">
        <f>T25*0</f>
        <v>0</v>
      </c>
      <c r="U26" s="34">
        <v>0</v>
      </c>
      <c r="V26" s="66"/>
    </row>
    <row r="27" spans="1:26" x14ac:dyDescent="0.35">
      <c r="E27" s="90"/>
      <c r="F27" s="90"/>
      <c r="G27" s="90"/>
      <c r="H27" s="90"/>
      <c r="I27" s="90"/>
      <c r="J27" s="90"/>
      <c r="K27" s="90"/>
      <c r="R27" s="62"/>
      <c r="S27" s="34" t="s">
        <v>43</v>
      </c>
      <c r="T27" s="34">
        <f>T22*1.25</f>
        <v>290</v>
      </c>
      <c r="U27" s="34">
        <f>1.8/T27</f>
        <v>6.2068965517241377E-3</v>
      </c>
      <c r="V27" s="66"/>
    </row>
    <row r="28" spans="1:26" x14ac:dyDescent="0.35">
      <c r="E28" s="90"/>
      <c r="F28" s="90"/>
      <c r="G28" s="90"/>
      <c r="H28" s="90"/>
      <c r="I28" s="90"/>
      <c r="J28" s="90"/>
      <c r="K28" s="90"/>
      <c r="R28" s="62"/>
      <c r="S28" s="34"/>
      <c r="T28" s="34"/>
      <c r="U28" s="34"/>
      <c r="V28" s="63"/>
    </row>
    <row r="29" spans="1:26" x14ac:dyDescent="0.35">
      <c r="E29" s="90"/>
      <c r="F29" s="90"/>
      <c r="G29" s="90"/>
      <c r="H29" s="90"/>
      <c r="I29" s="90"/>
      <c r="J29" s="90"/>
      <c r="K29" s="90"/>
      <c r="R29" s="62"/>
      <c r="S29" s="34" t="s">
        <v>44</v>
      </c>
      <c r="T29" s="34">
        <v>1.8</v>
      </c>
      <c r="U29" s="34" t="s">
        <v>45</v>
      </c>
      <c r="V29" s="63"/>
    </row>
    <row r="30" spans="1:26" x14ac:dyDescent="0.35">
      <c r="E30" s="90"/>
      <c r="F30" s="90"/>
      <c r="G30" s="90"/>
      <c r="H30" s="90"/>
      <c r="I30" s="90"/>
      <c r="J30" s="90"/>
      <c r="K30" s="90"/>
      <c r="R30" s="62"/>
      <c r="S30" s="34"/>
      <c r="T30" s="34"/>
      <c r="U30" s="34"/>
      <c r="V30" s="63"/>
    </row>
    <row r="31" spans="1:26" x14ac:dyDescent="0.35">
      <c r="E31" s="90"/>
      <c r="F31" s="90"/>
      <c r="G31" s="90"/>
      <c r="H31" s="90"/>
      <c r="I31" s="90"/>
      <c r="J31" s="90"/>
      <c r="K31" s="90"/>
      <c r="R31" s="62"/>
      <c r="S31" s="34"/>
      <c r="T31" s="34"/>
      <c r="U31" s="34"/>
      <c r="V31" s="63"/>
    </row>
    <row r="32" spans="1:26" x14ac:dyDescent="0.35">
      <c r="E32" s="90"/>
      <c r="F32" s="90"/>
      <c r="G32" s="90"/>
      <c r="H32" s="90"/>
      <c r="I32" s="90"/>
      <c r="J32" s="90"/>
      <c r="K32" s="90"/>
      <c r="L32" s="1" t="s">
        <v>34</v>
      </c>
      <c r="M32" s="1" t="s">
        <v>20</v>
      </c>
      <c r="N32" s="1" t="s">
        <v>21</v>
      </c>
      <c r="O32" s="1" t="s">
        <v>22</v>
      </c>
      <c r="P32" s="1" t="s">
        <v>23</v>
      </c>
      <c r="Q32" s="1"/>
      <c r="R32" s="62"/>
      <c r="S32" s="34"/>
      <c r="T32" s="34"/>
      <c r="U32" s="34"/>
      <c r="V32" s="63"/>
      <c r="W32" s="1"/>
      <c r="X32" s="1"/>
      <c r="Y32" s="1"/>
      <c r="Z32" s="1"/>
    </row>
    <row r="33" spans="1:26" x14ac:dyDescent="0.35">
      <c r="B33" t="s">
        <v>94</v>
      </c>
      <c r="E33" s="39"/>
      <c r="F33" s="39"/>
      <c r="G33" s="39" t="s">
        <v>73</v>
      </c>
      <c r="H33" s="39"/>
      <c r="I33" s="39"/>
      <c r="J33" s="39"/>
      <c r="K33" s="39" t="s">
        <v>74</v>
      </c>
      <c r="R33" s="67" t="s">
        <v>1</v>
      </c>
      <c r="S33" s="34"/>
      <c r="T33" s="34"/>
      <c r="U33" s="34"/>
      <c r="V33" s="63"/>
    </row>
    <row r="34" spans="1:26" ht="19.5" customHeight="1" x14ac:dyDescent="0.35">
      <c r="E34" s="90"/>
      <c r="F34" s="90"/>
      <c r="G34" s="90"/>
      <c r="H34" s="90"/>
      <c r="I34" s="90"/>
      <c r="J34" s="90"/>
      <c r="K34" s="90"/>
      <c r="R34" s="67" t="s">
        <v>2</v>
      </c>
      <c r="S34" s="34"/>
      <c r="T34" s="34"/>
      <c r="U34" s="34"/>
      <c r="V34" s="63"/>
    </row>
    <row r="35" spans="1:26" x14ac:dyDescent="0.35">
      <c r="A35" t="s">
        <v>75</v>
      </c>
      <c r="C35" t="s">
        <v>76</v>
      </c>
      <c r="E35" s="39" t="s">
        <v>77</v>
      </c>
      <c r="F35" s="39"/>
      <c r="G35" s="39" t="s">
        <v>78</v>
      </c>
      <c r="H35" s="39"/>
      <c r="I35" s="39"/>
      <c r="J35" s="90"/>
      <c r="K35" s="90"/>
      <c r="R35" s="67" t="s">
        <v>3</v>
      </c>
      <c r="S35" s="34"/>
      <c r="T35" s="34"/>
      <c r="U35" s="34"/>
      <c r="V35" s="63"/>
    </row>
    <row r="36" spans="1:26" x14ac:dyDescent="0.35">
      <c r="A36" s="2" t="s">
        <v>14</v>
      </c>
      <c r="B36" s="2" t="s">
        <v>15</v>
      </c>
      <c r="C36" s="6" t="s">
        <v>16</v>
      </c>
      <c r="D36" s="6" t="s">
        <v>17</v>
      </c>
      <c r="E36" s="8" t="s">
        <v>18</v>
      </c>
      <c r="F36" s="8" t="s">
        <v>19</v>
      </c>
      <c r="G36" s="12" t="s">
        <v>29</v>
      </c>
      <c r="H36" s="12" t="s">
        <v>30</v>
      </c>
      <c r="I36" s="90" t="s">
        <v>31</v>
      </c>
      <c r="J36" s="90" t="s">
        <v>32</v>
      </c>
      <c r="K36" s="90" t="s">
        <v>33</v>
      </c>
      <c r="L36" s="1"/>
      <c r="M36" s="1"/>
      <c r="N36" s="1"/>
      <c r="O36" s="1"/>
      <c r="P36" s="1"/>
      <c r="Q36" s="1"/>
      <c r="R36" s="82"/>
      <c r="S36" s="83"/>
      <c r="T36" s="83"/>
      <c r="U36" s="83"/>
      <c r="V36" s="84"/>
      <c r="W36" s="1"/>
      <c r="X36" s="1"/>
      <c r="Y36" s="1"/>
      <c r="Z36" s="1"/>
    </row>
    <row r="37" spans="1:26" ht="14.25" customHeight="1" x14ac:dyDescent="0.35">
      <c r="A37" s="5">
        <f>$T$25</f>
        <v>58</v>
      </c>
      <c r="B37" s="5">
        <f>O13</f>
        <v>86.358447109736431</v>
      </c>
      <c r="C37" s="10">
        <v>58</v>
      </c>
      <c r="D37" s="35">
        <f>O12</f>
        <v>89.078328865517008</v>
      </c>
      <c r="E37" s="8">
        <f>$T$25</f>
        <v>58</v>
      </c>
      <c r="F37" s="8">
        <f>O11</f>
        <v>91.501451293330035</v>
      </c>
      <c r="G37" s="12">
        <f>$T$25</f>
        <v>58</v>
      </c>
      <c r="H37" s="12">
        <f>O10</f>
        <v>91.670280888843521</v>
      </c>
      <c r="I37" s="41"/>
      <c r="J37" s="41"/>
      <c r="K37" s="41"/>
      <c r="R37" s="67" t="s">
        <v>4</v>
      </c>
      <c r="S37" s="34"/>
      <c r="T37" s="34"/>
      <c r="U37" s="34"/>
      <c r="V37" s="63"/>
    </row>
    <row r="38" spans="1:26" ht="15" thickBot="1" x14ac:dyDescent="0.4">
      <c r="A38" s="3">
        <f>$T$24</f>
        <v>116</v>
      </c>
      <c r="B38" s="33">
        <f>R13</f>
        <v>86.932592374896473</v>
      </c>
      <c r="C38" s="10">
        <v>116</v>
      </c>
      <c r="D38" s="35">
        <f>R12</f>
        <v>89.803280673082739</v>
      </c>
      <c r="E38" s="9">
        <f>$T$24</f>
        <v>116</v>
      </c>
      <c r="F38" s="9">
        <f>R11</f>
        <v>90.512371340671592</v>
      </c>
      <c r="G38" s="15">
        <f>$T$24</f>
        <v>116</v>
      </c>
      <c r="H38" s="15">
        <f>R10</f>
        <v>91.646411666879871</v>
      </c>
      <c r="R38" s="68" t="s">
        <v>24</v>
      </c>
      <c r="S38" s="59"/>
      <c r="T38" s="59"/>
      <c r="U38" s="59"/>
      <c r="V38" s="60"/>
    </row>
    <row r="39" spans="1:26" x14ac:dyDescent="0.35">
      <c r="A39" s="3">
        <f>$T$23</f>
        <v>174</v>
      </c>
      <c r="B39" s="33">
        <f>U13</f>
        <v>86.992228499966515</v>
      </c>
      <c r="C39" s="10">
        <v>174</v>
      </c>
      <c r="D39" s="35">
        <f>U12</f>
        <v>89.888298148693352</v>
      </c>
      <c r="E39" s="9">
        <f>$T$23</f>
        <v>174</v>
      </c>
      <c r="F39" s="9">
        <f>U11</f>
        <v>90.88308958752954</v>
      </c>
      <c r="G39" s="15">
        <f>$T$23</f>
        <v>174</v>
      </c>
      <c r="H39" s="15">
        <f>U10</f>
        <v>92.023686920700328</v>
      </c>
    </row>
    <row r="40" spans="1:26" x14ac:dyDescent="0.35">
      <c r="A40" s="3">
        <f>$T$22</f>
        <v>232</v>
      </c>
      <c r="B40" s="33">
        <f>X13</f>
        <v>87.606665878737729</v>
      </c>
      <c r="C40" s="10">
        <v>232</v>
      </c>
      <c r="D40" s="35">
        <f>X12</f>
        <v>90.311506121204204</v>
      </c>
      <c r="E40" s="9">
        <f>$T$22</f>
        <v>232</v>
      </c>
      <c r="F40" s="9">
        <f>X11</f>
        <v>91.142674907075445</v>
      </c>
      <c r="G40" s="15">
        <f>$T$22</f>
        <v>232</v>
      </c>
      <c r="H40" s="15">
        <f>X10</f>
        <v>90.586759581881537</v>
      </c>
    </row>
    <row r="41" spans="1:26" x14ac:dyDescent="0.35">
      <c r="A41" s="3">
        <v>290</v>
      </c>
      <c r="B41" s="33">
        <f>AA13</f>
        <v>84.788207107938248</v>
      </c>
      <c r="C41" s="10"/>
      <c r="D41" s="35"/>
      <c r="E41" s="9"/>
      <c r="F41" s="9"/>
      <c r="G41" s="15"/>
      <c r="H41" s="15"/>
    </row>
    <row r="42" spans="1:26" x14ac:dyDescent="0.35">
      <c r="A42" s="3"/>
      <c r="B42" s="33"/>
      <c r="C42" s="10"/>
      <c r="D42" s="35"/>
      <c r="E42" s="9"/>
      <c r="F42" s="9"/>
      <c r="G42" s="15"/>
      <c r="H42" s="15"/>
    </row>
    <row r="43" spans="1:26" x14ac:dyDescent="0.35">
      <c r="A43" s="3"/>
      <c r="B43" s="33"/>
      <c r="C43" s="10"/>
      <c r="D43" s="35"/>
      <c r="E43" s="9"/>
      <c r="F43" s="9"/>
      <c r="G43" s="15"/>
      <c r="H43" s="15"/>
    </row>
    <row r="44" spans="1:26" x14ac:dyDescent="0.35">
      <c r="A44" s="3"/>
      <c r="B44" s="33"/>
      <c r="C44" s="10"/>
      <c r="D44" s="35"/>
      <c r="E44" s="9"/>
      <c r="F44" s="9"/>
      <c r="G44" s="15"/>
      <c r="H44" s="15"/>
    </row>
    <row r="45" spans="1:26" x14ac:dyDescent="0.35">
      <c r="A45" s="3"/>
      <c r="B45" s="33"/>
      <c r="C45" s="10"/>
      <c r="D45" s="35"/>
      <c r="E45" s="9"/>
      <c r="F45" s="9"/>
      <c r="G45" s="15"/>
      <c r="H45" s="15"/>
    </row>
    <row r="46" spans="1:26" x14ac:dyDescent="0.35">
      <c r="A46" s="3"/>
      <c r="B46" s="33"/>
      <c r="C46" s="10"/>
      <c r="D46" s="35"/>
      <c r="E46" s="9"/>
      <c r="F46" s="9"/>
      <c r="G46" s="15"/>
      <c r="H46" s="15"/>
    </row>
    <row r="47" spans="1:26" x14ac:dyDescent="0.35">
      <c r="A47" s="3"/>
      <c r="B47" s="33"/>
      <c r="C47" s="10"/>
      <c r="D47" s="35"/>
      <c r="E47" s="9"/>
      <c r="F47" s="9"/>
      <c r="G47" s="15"/>
      <c r="H47" s="15"/>
    </row>
    <row r="48" spans="1:26" x14ac:dyDescent="0.35">
      <c r="A48" s="3"/>
      <c r="B48" s="33"/>
      <c r="C48" s="10"/>
      <c r="D48" s="35"/>
      <c r="E48" s="9"/>
      <c r="F48" s="9"/>
      <c r="G48" s="15"/>
      <c r="H48" s="15"/>
    </row>
    <row r="49" spans="1:8" x14ac:dyDescent="0.35">
      <c r="A49" s="3"/>
      <c r="B49" s="33"/>
      <c r="C49" s="10"/>
      <c r="D49" s="35"/>
      <c r="E49" s="9"/>
      <c r="F49" s="9"/>
      <c r="G49" s="15"/>
      <c r="H49" s="15"/>
    </row>
    <row r="50" spans="1:8" x14ac:dyDescent="0.35">
      <c r="A50" s="3"/>
      <c r="B50" s="33"/>
      <c r="C50" s="10"/>
      <c r="D50" s="35"/>
      <c r="E50" s="9"/>
      <c r="F50" s="9"/>
      <c r="G50" s="15"/>
      <c r="H50" s="15"/>
    </row>
    <row r="51" spans="1:8" x14ac:dyDescent="0.35">
      <c r="A51" s="3"/>
      <c r="B51" s="33"/>
      <c r="C51" s="10"/>
      <c r="D51" s="35"/>
      <c r="E51" s="9"/>
      <c r="F51" s="9"/>
      <c r="G51" s="15"/>
      <c r="H51" s="15"/>
    </row>
    <row r="52" spans="1:8" x14ac:dyDescent="0.35">
      <c r="A52" s="3"/>
      <c r="B52" s="33"/>
      <c r="C52" s="10"/>
      <c r="D52" s="35"/>
      <c r="E52" s="9"/>
      <c r="F52" s="9"/>
      <c r="G52" s="15"/>
      <c r="H52" s="15"/>
    </row>
    <row r="53" spans="1:8" x14ac:dyDescent="0.35">
      <c r="A53" s="3"/>
      <c r="B53" s="33"/>
      <c r="C53" s="10"/>
      <c r="D53" s="35"/>
      <c r="E53" s="9"/>
      <c r="F53" s="9"/>
      <c r="G53" s="15"/>
      <c r="H53" s="15"/>
    </row>
    <row r="54" spans="1:8" x14ac:dyDescent="0.35">
      <c r="A54" s="3"/>
      <c r="B54" s="33"/>
      <c r="C54" s="10"/>
      <c r="D54" s="35"/>
      <c r="E54" s="9"/>
      <c r="F54" s="9"/>
      <c r="G54" s="15"/>
      <c r="H54" s="15"/>
    </row>
    <row r="55" spans="1:8" x14ac:dyDescent="0.35">
      <c r="A55" s="3"/>
      <c r="B55" s="33"/>
      <c r="C55" s="10"/>
      <c r="D55" s="35"/>
      <c r="E55" s="9"/>
      <c r="F55" s="9"/>
      <c r="G55" s="15"/>
      <c r="H55" s="15"/>
    </row>
    <row r="56" spans="1:8" x14ac:dyDescent="0.35">
      <c r="A56" s="3"/>
      <c r="B56" s="33"/>
      <c r="C56" s="10"/>
      <c r="D56" s="35"/>
      <c r="E56" s="9"/>
      <c r="F56" s="9"/>
      <c r="G56" s="15"/>
      <c r="H56" s="15"/>
    </row>
    <row r="57" spans="1:8" x14ac:dyDescent="0.35">
      <c r="A57" s="3"/>
      <c r="B57" s="33"/>
      <c r="C57" s="10"/>
      <c r="D57" s="35"/>
      <c r="E57" s="9"/>
      <c r="F57" s="9"/>
      <c r="G57" s="15"/>
      <c r="H57" s="15"/>
    </row>
    <row r="58" spans="1:8" x14ac:dyDescent="0.35">
      <c r="A58" s="3"/>
      <c r="B58" s="33"/>
      <c r="C58" s="10"/>
      <c r="D58" s="35"/>
      <c r="E58" s="9"/>
      <c r="F58" s="9"/>
      <c r="G58" s="15"/>
      <c r="H58" s="15"/>
    </row>
    <row r="59" spans="1:8" x14ac:dyDescent="0.35">
      <c r="A59" s="3"/>
      <c r="B59" s="33"/>
      <c r="C59" s="10"/>
      <c r="D59" s="35"/>
      <c r="E59" s="9"/>
      <c r="F59" s="9"/>
      <c r="G59" s="15"/>
      <c r="H59" s="15"/>
    </row>
    <row r="60" spans="1:8" x14ac:dyDescent="0.35">
      <c r="A60" s="3"/>
      <c r="B60" s="33"/>
      <c r="C60" s="10"/>
      <c r="D60" s="35"/>
      <c r="E60" s="9"/>
      <c r="F60" s="9"/>
      <c r="G60" s="15"/>
      <c r="H60" s="15"/>
    </row>
    <row r="61" spans="1:8" x14ac:dyDescent="0.35">
      <c r="A61" s="3"/>
      <c r="B61" s="33"/>
      <c r="C61" s="10"/>
      <c r="D61" s="35"/>
      <c r="E61" s="9"/>
      <c r="F61" s="9"/>
      <c r="G61" s="15"/>
      <c r="H61" s="15"/>
    </row>
    <row r="62" spans="1:8" x14ac:dyDescent="0.35">
      <c r="A62" s="3"/>
      <c r="B62" s="33"/>
      <c r="C62" s="10"/>
      <c r="D62" s="35"/>
      <c r="E62" s="9"/>
      <c r="F62" s="9"/>
      <c r="G62" s="15"/>
      <c r="H62" s="15"/>
    </row>
    <row r="63" spans="1:8" x14ac:dyDescent="0.35">
      <c r="A63" s="3"/>
      <c r="B63" s="33"/>
      <c r="C63" s="10"/>
      <c r="D63" s="35"/>
      <c r="E63" s="9"/>
      <c r="F63" s="9"/>
      <c r="G63" s="15"/>
      <c r="H63" s="15"/>
    </row>
    <row r="64" spans="1:8" x14ac:dyDescent="0.35">
      <c r="A64" s="3"/>
      <c r="B64" s="33"/>
      <c r="C64" s="10"/>
      <c r="D64" s="35"/>
      <c r="E64" s="9"/>
      <c r="F64" s="9"/>
      <c r="G64" s="15"/>
      <c r="H64" s="15"/>
    </row>
    <row r="65" spans="1:28" x14ac:dyDescent="0.35">
      <c r="A65" s="5"/>
      <c r="B65" s="5"/>
      <c r="C65" s="7"/>
      <c r="D65" s="7"/>
      <c r="E65" s="9"/>
      <c r="F65" s="9"/>
      <c r="G65" s="15"/>
      <c r="H65" s="15"/>
    </row>
    <row r="66" spans="1:28" x14ac:dyDescent="0.35">
      <c r="A66" s="5"/>
      <c r="B66" s="5"/>
      <c r="C66" s="7"/>
      <c r="D66" s="7"/>
      <c r="E66" s="9"/>
      <c r="F66" s="9"/>
      <c r="G66" s="15"/>
      <c r="H66" s="15"/>
    </row>
    <row r="67" spans="1:28" ht="15" thickBot="1" x14ac:dyDescent="0.4">
      <c r="A67" s="5"/>
      <c r="B67" s="5"/>
      <c r="C67" s="7"/>
      <c r="D67" s="7"/>
      <c r="E67" s="9"/>
      <c r="F67" s="9"/>
      <c r="G67" s="15"/>
      <c r="H67" s="15"/>
      <c r="AA67" t="s">
        <v>38</v>
      </c>
    </row>
    <row r="68" spans="1:28" ht="15" thickBot="1" x14ac:dyDescent="0.4">
      <c r="A68" s="43"/>
      <c r="B68" s="5"/>
      <c r="C68" s="7"/>
      <c r="D68" s="7"/>
      <c r="E68" s="9"/>
      <c r="F68" s="9"/>
      <c r="G68" s="15"/>
      <c r="H68" s="15"/>
      <c r="AA68" t="s">
        <v>39</v>
      </c>
    </row>
    <row r="69" spans="1:28" x14ac:dyDescent="0.35">
      <c r="A69" s="44"/>
      <c r="B69" s="5"/>
      <c r="C69" s="7"/>
      <c r="D69" s="7"/>
      <c r="E69" s="9"/>
      <c r="F69" s="9"/>
      <c r="G69" s="15"/>
      <c r="H69" s="15"/>
      <c r="AA69" t="s">
        <v>40</v>
      </c>
    </row>
    <row r="70" spans="1:28" x14ac:dyDescent="0.35">
      <c r="A70" s="45"/>
      <c r="B70" s="5"/>
      <c r="C70" s="7"/>
      <c r="D70" s="7"/>
      <c r="E70" s="9"/>
      <c r="F70" s="9"/>
      <c r="G70" s="15"/>
      <c r="H70" s="15"/>
      <c r="AA70" t="s">
        <v>41</v>
      </c>
    </row>
    <row r="71" spans="1:28" x14ac:dyDescent="0.35">
      <c r="A71" s="45"/>
      <c r="B71" s="5"/>
      <c r="C71" s="7"/>
      <c r="D71" s="7"/>
      <c r="E71" s="9"/>
      <c r="F71" s="9"/>
      <c r="G71" s="15"/>
      <c r="H71" s="15"/>
      <c r="AA71" t="s">
        <v>42</v>
      </c>
      <c r="AB71">
        <v>200</v>
      </c>
    </row>
    <row r="72" spans="1:28" x14ac:dyDescent="0.35">
      <c r="A72" s="45"/>
      <c r="B72" s="5"/>
      <c r="C72" s="7"/>
      <c r="D72" s="7"/>
      <c r="E72" s="9"/>
      <c r="F72" s="9"/>
      <c r="G72" s="15"/>
      <c r="H72" s="15"/>
      <c r="AA72" t="s">
        <v>55</v>
      </c>
      <c r="AB72">
        <f>AB71*0.75</f>
        <v>150</v>
      </c>
    </row>
    <row r="73" spans="1:28" x14ac:dyDescent="0.35">
      <c r="A73" s="45"/>
      <c r="B73" s="5"/>
      <c r="C73" s="7"/>
      <c r="D73" s="7"/>
      <c r="E73" s="9"/>
      <c r="F73" s="9"/>
      <c r="G73" s="15"/>
      <c r="H73" s="15"/>
      <c r="AB73">
        <f>AB71*0.5</f>
        <v>100</v>
      </c>
    </row>
    <row r="74" spans="1:28" x14ac:dyDescent="0.35">
      <c r="A74" s="45"/>
      <c r="B74" s="5"/>
      <c r="C74" s="7"/>
      <c r="D74" s="7"/>
      <c r="E74" s="9"/>
      <c r="F74" s="9"/>
      <c r="G74" s="15"/>
      <c r="H74" s="15"/>
      <c r="AB74">
        <f>AB71*0.25</f>
        <v>50</v>
      </c>
    </row>
    <row r="75" spans="1:28" x14ac:dyDescent="0.35">
      <c r="A75" s="45"/>
      <c r="B75" s="5"/>
      <c r="C75" s="7"/>
      <c r="D75" s="7"/>
      <c r="E75" s="9"/>
      <c r="F75" s="9"/>
      <c r="G75" s="15"/>
      <c r="H75" s="15"/>
      <c r="AB75">
        <f>AB74*0</f>
        <v>0</v>
      </c>
    </row>
    <row r="76" spans="1:28" x14ac:dyDescent="0.35">
      <c r="A76" s="45"/>
      <c r="B76" s="5"/>
      <c r="C76" s="7"/>
      <c r="D76" s="7"/>
      <c r="E76" s="9"/>
      <c r="F76" s="9"/>
      <c r="G76" s="15"/>
      <c r="H76" s="15"/>
      <c r="AB76">
        <f>AB71*1.3</f>
        <v>260</v>
      </c>
    </row>
    <row r="77" spans="1:28" x14ac:dyDescent="0.35">
      <c r="A77" s="45"/>
      <c r="B77" s="5"/>
      <c r="C77" s="7"/>
      <c r="D77" s="7"/>
      <c r="E77" s="9"/>
      <c r="F77" s="9"/>
      <c r="G77" s="15"/>
      <c r="H77" s="15"/>
    </row>
    <row r="78" spans="1:28" x14ac:dyDescent="0.35">
      <c r="A78" s="45"/>
      <c r="B78" s="5"/>
      <c r="C78" s="7"/>
      <c r="D78" s="7"/>
      <c r="E78" s="9"/>
      <c r="F78" s="9"/>
      <c r="G78" s="15"/>
      <c r="H78" s="15"/>
    </row>
    <row r="79" spans="1:28" x14ac:dyDescent="0.35">
      <c r="A79" s="45"/>
      <c r="B79" s="5"/>
      <c r="C79" s="7"/>
      <c r="D79" s="7"/>
      <c r="E79" s="9"/>
      <c r="F79" s="9"/>
      <c r="G79" s="15"/>
      <c r="H79" s="15"/>
    </row>
    <row r="80" spans="1:28" x14ac:dyDescent="0.35">
      <c r="A80" s="45"/>
      <c r="B80" s="5"/>
      <c r="C80" s="7"/>
      <c r="D80" s="7"/>
      <c r="E80" s="9"/>
      <c r="F80" s="9"/>
      <c r="G80" s="15"/>
      <c r="H80" s="15"/>
    </row>
    <row r="81" spans="1:8" x14ac:dyDescent="0.35">
      <c r="A81" s="45"/>
      <c r="B81" s="5"/>
      <c r="C81" s="7"/>
      <c r="D81" s="7"/>
      <c r="E81" s="9"/>
      <c r="F81" s="9"/>
      <c r="G81" s="15"/>
      <c r="H81" s="15"/>
    </row>
    <row r="82" spans="1:8" x14ac:dyDescent="0.35">
      <c r="A82" s="45"/>
      <c r="B82" s="5"/>
      <c r="C82" s="7"/>
      <c r="D82" s="7"/>
      <c r="E82" s="9"/>
      <c r="F82" s="9"/>
      <c r="G82" s="15"/>
      <c r="H82" s="15"/>
    </row>
    <row r="83" spans="1:8" x14ac:dyDescent="0.35">
      <c r="A83" s="45"/>
      <c r="B83" s="5"/>
      <c r="C83" s="7"/>
      <c r="D83" s="7"/>
      <c r="E83" s="9"/>
      <c r="F83" s="9"/>
      <c r="G83" s="15"/>
      <c r="H83" s="15"/>
    </row>
    <row r="84" spans="1:8" x14ac:dyDescent="0.35">
      <c r="A84" s="45"/>
      <c r="B84" s="5"/>
      <c r="C84" s="7"/>
      <c r="D84" s="7"/>
      <c r="E84" s="9"/>
      <c r="F84" s="9"/>
      <c r="G84" s="15"/>
      <c r="H84" s="15"/>
    </row>
    <row r="85" spans="1:8" x14ac:dyDescent="0.35">
      <c r="A85" s="45"/>
      <c r="B85" s="5"/>
      <c r="C85" s="7"/>
      <c r="D85" s="7"/>
      <c r="E85" s="9"/>
      <c r="F85" s="9"/>
      <c r="G85" s="15"/>
      <c r="H85" s="15"/>
    </row>
    <row r="86" spans="1:8" x14ac:dyDescent="0.35">
      <c r="A86" s="45"/>
      <c r="B86" s="5"/>
      <c r="C86" s="7"/>
      <c r="D86" s="7"/>
      <c r="E86" s="9"/>
      <c r="F86" s="9"/>
      <c r="G86" s="15"/>
      <c r="H86" s="15"/>
    </row>
    <row r="87" spans="1:8" x14ac:dyDescent="0.35">
      <c r="A87" s="45"/>
      <c r="B87" s="5"/>
      <c r="C87" s="7"/>
      <c r="D87" s="7"/>
      <c r="E87" s="9"/>
      <c r="F87" s="9"/>
      <c r="G87" s="15"/>
      <c r="H87" s="15"/>
    </row>
    <row r="88" spans="1:8" x14ac:dyDescent="0.35">
      <c r="A88" s="45"/>
      <c r="B88" s="5"/>
      <c r="C88" s="7"/>
      <c r="D88" s="7"/>
      <c r="E88" s="9"/>
      <c r="F88" s="9"/>
      <c r="G88" s="15"/>
      <c r="H88" s="15"/>
    </row>
    <row r="89" spans="1:8" x14ac:dyDescent="0.35">
      <c r="A89" s="45"/>
      <c r="B89" s="5"/>
      <c r="C89" s="7"/>
      <c r="D89" s="7"/>
      <c r="E89" s="9"/>
      <c r="F89" s="9"/>
      <c r="G89" s="15"/>
      <c r="H89" s="15"/>
    </row>
    <row r="90" spans="1:8" x14ac:dyDescent="0.35">
      <c r="A90" s="45"/>
      <c r="B90" s="5"/>
      <c r="C90" s="7"/>
      <c r="D90" s="7"/>
      <c r="E90" s="9"/>
      <c r="F90" s="9"/>
      <c r="G90" s="15"/>
      <c r="H90" s="15"/>
    </row>
    <row r="91" spans="1:8" x14ac:dyDescent="0.35">
      <c r="A91" s="45"/>
      <c r="B91" s="5"/>
      <c r="C91" s="7"/>
      <c r="D91" s="7"/>
      <c r="E91" s="9"/>
      <c r="F91" s="9"/>
      <c r="G91" s="15"/>
      <c r="H91" s="15"/>
    </row>
    <row r="92" spans="1:8" x14ac:dyDescent="0.35">
      <c r="A92" s="45"/>
      <c r="B92" s="5"/>
      <c r="C92" s="7"/>
      <c r="D92" s="7"/>
      <c r="E92" s="9"/>
      <c r="F92" s="9"/>
      <c r="G92" s="15"/>
      <c r="H92" s="15"/>
    </row>
    <row r="93" spans="1:8" x14ac:dyDescent="0.35">
      <c r="A93" s="45"/>
      <c r="B93" s="5"/>
      <c r="C93" s="7"/>
      <c r="D93" s="7"/>
      <c r="E93" s="9"/>
      <c r="F93" s="9"/>
      <c r="G93" s="15"/>
      <c r="H93" s="15"/>
    </row>
    <row r="94" spans="1:8" x14ac:dyDescent="0.35">
      <c r="A94" s="45"/>
      <c r="B94" s="5"/>
      <c r="C94" s="7"/>
      <c r="D94" s="7"/>
      <c r="E94" s="9"/>
      <c r="F94" s="9"/>
      <c r="G94" s="15"/>
      <c r="H94" s="15"/>
    </row>
    <row r="95" spans="1:8" x14ac:dyDescent="0.35">
      <c r="A95" s="45"/>
      <c r="B95" s="5"/>
      <c r="C95" s="7"/>
      <c r="D95" s="7"/>
      <c r="E95" s="9"/>
      <c r="F95" s="9"/>
      <c r="G95" s="15"/>
      <c r="H95" s="15"/>
    </row>
    <row r="96" spans="1:8" x14ac:dyDescent="0.35">
      <c r="A96" s="45"/>
      <c r="B96" s="5"/>
      <c r="C96" s="7"/>
      <c r="D96" s="7"/>
      <c r="E96" s="9"/>
      <c r="F96" s="9"/>
      <c r="G96" s="15"/>
      <c r="H96" s="15"/>
    </row>
    <row r="97" spans="1:8" ht="15" thickBot="1" x14ac:dyDescent="0.4">
      <c r="A97" s="5"/>
      <c r="B97" s="5"/>
      <c r="C97" s="7"/>
      <c r="D97" s="7"/>
      <c r="E97" s="9"/>
      <c r="F97" s="9"/>
      <c r="G97" s="15"/>
      <c r="H97" s="15"/>
    </row>
    <row r="98" spans="1:8" ht="15" thickBot="1" x14ac:dyDescent="0.4">
      <c r="A98" s="43"/>
      <c r="B98" s="5"/>
      <c r="C98" s="7"/>
      <c r="D98" s="7"/>
      <c r="E98" s="9"/>
      <c r="F98" s="9"/>
      <c r="G98" s="15"/>
      <c r="H98" s="15"/>
    </row>
    <row r="99" spans="1:8" x14ac:dyDescent="0.35">
      <c r="A99" s="44"/>
      <c r="B99" s="5"/>
      <c r="C99" s="7"/>
      <c r="D99" s="7"/>
      <c r="E99" s="9"/>
      <c r="F99" s="9"/>
      <c r="G99" s="15"/>
      <c r="H99" s="15"/>
    </row>
    <row r="100" spans="1:8" x14ac:dyDescent="0.35">
      <c r="A100" s="45"/>
      <c r="B100" s="5"/>
      <c r="C100" s="7"/>
      <c r="D100" s="7"/>
      <c r="E100" s="9"/>
      <c r="F100" s="9"/>
      <c r="G100" s="15"/>
      <c r="H100" s="15"/>
    </row>
    <row r="101" spans="1:8" x14ac:dyDescent="0.35">
      <c r="A101" s="45"/>
      <c r="B101" s="5"/>
      <c r="C101" s="7"/>
      <c r="D101" s="7"/>
      <c r="E101" s="9"/>
      <c r="F101" s="9"/>
      <c r="G101" s="15"/>
      <c r="H101" s="15"/>
    </row>
    <row r="102" spans="1:8" x14ac:dyDescent="0.35">
      <c r="A102" s="45"/>
      <c r="B102" s="5"/>
      <c r="C102" s="7"/>
      <c r="D102" s="7"/>
      <c r="E102" s="9"/>
      <c r="F102" s="9"/>
      <c r="G102" s="15"/>
      <c r="H102" s="15"/>
    </row>
    <row r="103" spans="1:8" x14ac:dyDescent="0.35">
      <c r="A103" s="45"/>
      <c r="B103" s="5"/>
      <c r="C103" s="7"/>
      <c r="D103" s="7"/>
      <c r="E103" s="9"/>
      <c r="F103" s="9"/>
      <c r="G103" s="15"/>
      <c r="H103" s="15"/>
    </row>
    <row r="104" spans="1:8" x14ac:dyDescent="0.35">
      <c r="A104" s="45"/>
      <c r="B104" s="5"/>
      <c r="C104" s="7"/>
      <c r="D104" s="7"/>
      <c r="E104" s="9"/>
      <c r="F104" s="9"/>
      <c r="G104" s="15"/>
      <c r="H104" s="15"/>
    </row>
    <row r="105" spans="1:8" x14ac:dyDescent="0.35">
      <c r="A105" s="45"/>
      <c r="B105" s="5"/>
      <c r="C105" s="7"/>
      <c r="D105" s="7"/>
      <c r="E105" s="9"/>
      <c r="F105" s="9"/>
      <c r="G105" s="15"/>
      <c r="H105" s="15"/>
    </row>
    <row r="106" spans="1:8" x14ac:dyDescent="0.35">
      <c r="A106" s="45"/>
      <c r="B106" s="5"/>
      <c r="C106" s="7"/>
      <c r="D106" s="7"/>
      <c r="E106" s="9"/>
      <c r="F106" s="9"/>
      <c r="G106" s="15"/>
      <c r="H106" s="15"/>
    </row>
    <row r="107" spans="1:8" x14ac:dyDescent="0.35">
      <c r="A107" s="45"/>
      <c r="B107" s="5"/>
      <c r="C107" s="7"/>
      <c r="D107" s="7"/>
      <c r="E107" s="9"/>
      <c r="F107" s="9"/>
      <c r="G107" s="15"/>
      <c r="H107" s="15"/>
    </row>
    <row r="108" spans="1:8" x14ac:dyDescent="0.35">
      <c r="A108" s="45"/>
      <c r="B108" s="5"/>
      <c r="C108" s="7"/>
      <c r="D108" s="7"/>
      <c r="E108" s="9"/>
      <c r="F108" s="9"/>
      <c r="G108" s="15"/>
      <c r="H108" s="15"/>
    </row>
    <row r="109" spans="1:8" x14ac:dyDescent="0.35">
      <c r="A109" s="45"/>
      <c r="B109" s="5"/>
      <c r="C109" s="7"/>
      <c r="D109" s="7"/>
      <c r="E109" s="9"/>
      <c r="F109" s="9"/>
      <c r="G109" s="15"/>
      <c r="H109" s="15"/>
    </row>
    <row r="110" spans="1:8" x14ac:dyDescent="0.35">
      <c r="A110" s="45"/>
      <c r="B110" s="5"/>
      <c r="C110" s="7"/>
      <c r="D110" s="7"/>
      <c r="E110" s="9"/>
      <c r="F110" s="9"/>
      <c r="G110" s="15"/>
      <c r="H110" s="15"/>
    </row>
    <row r="111" spans="1:8" x14ac:dyDescent="0.35">
      <c r="A111" s="45"/>
      <c r="B111" s="5"/>
      <c r="C111" s="7"/>
      <c r="D111" s="7"/>
      <c r="E111" s="9"/>
      <c r="F111" s="9"/>
      <c r="G111" s="15"/>
      <c r="H111" s="15"/>
    </row>
    <row r="112" spans="1:8" x14ac:dyDescent="0.35">
      <c r="A112" s="45"/>
      <c r="B112" s="5"/>
      <c r="C112" s="7"/>
      <c r="D112" s="7"/>
      <c r="E112" s="9"/>
      <c r="F112" s="9"/>
      <c r="G112" s="15"/>
      <c r="H112" s="15"/>
    </row>
    <row r="113" spans="1:8" x14ac:dyDescent="0.35">
      <c r="A113" s="45"/>
      <c r="B113" s="5"/>
      <c r="C113" s="7"/>
      <c r="D113" s="7"/>
      <c r="E113" s="9"/>
      <c r="F113" s="9"/>
      <c r="G113" s="15"/>
      <c r="H113" s="15"/>
    </row>
    <row r="114" spans="1:8" x14ac:dyDescent="0.35">
      <c r="A114" s="45"/>
      <c r="B114" s="5"/>
      <c r="C114" s="7"/>
      <c r="D114" s="7"/>
      <c r="E114" s="9"/>
      <c r="F114" s="9"/>
      <c r="G114" s="15"/>
      <c r="H114" s="15"/>
    </row>
    <row r="115" spans="1:8" x14ac:dyDescent="0.35">
      <c r="A115" s="45"/>
      <c r="B115" s="5"/>
      <c r="C115" s="7"/>
      <c r="D115" s="7"/>
      <c r="E115" s="9"/>
      <c r="F115" s="9"/>
      <c r="G115" s="15"/>
      <c r="H115" s="15"/>
    </row>
    <row r="116" spans="1:8" x14ac:dyDescent="0.35">
      <c r="A116" s="45"/>
      <c r="B116" s="5"/>
      <c r="C116" s="7"/>
      <c r="D116" s="7"/>
      <c r="E116" s="9"/>
      <c r="F116" s="9"/>
      <c r="G116" s="15"/>
      <c r="H116" s="15"/>
    </row>
    <row r="117" spans="1:8" x14ac:dyDescent="0.35">
      <c r="A117" s="45"/>
      <c r="B117" s="5"/>
      <c r="C117" s="7"/>
      <c r="D117" s="7"/>
      <c r="E117" s="9"/>
      <c r="F117" s="9"/>
      <c r="G117" s="15"/>
      <c r="H117" s="15"/>
    </row>
    <row r="118" spans="1:8" x14ac:dyDescent="0.35">
      <c r="A118" s="45"/>
      <c r="B118" s="5"/>
      <c r="C118" s="7"/>
      <c r="D118" s="7"/>
      <c r="E118" s="9"/>
      <c r="F118" s="9"/>
      <c r="G118" s="15"/>
      <c r="H118" s="15"/>
    </row>
    <row r="119" spans="1:8" x14ac:dyDescent="0.35">
      <c r="A119" s="45"/>
      <c r="B119" s="5"/>
      <c r="C119" s="7"/>
      <c r="D119" s="7"/>
      <c r="E119" s="9"/>
      <c r="F119" s="9"/>
      <c r="G119" s="15"/>
      <c r="H119" s="15"/>
    </row>
    <row r="120" spans="1:8" x14ac:dyDescent="0.35">
      <c r="A120" s="45"/>
      <c r="B120" s="5"/>
      <c r="C120" s="7"/>
      <c r="D120" s="7"/>
      <c r="E120" s="9"/>
      <c r="F120" s="9"/>
      <c r="G120" s="15"/>
      <c r="H120" s="15"/>
    </row>
    <row r="121" spans="1:8" x14ac:dyDescent="0.35">
      <c r="A121" s="45"/>
      <c r="B121" s="5"/>
      <c r="C121" s="7"/>
      <c r="D121" s="7"/>
      <c r="E121" s="9"/>
      <c r="F121" s="9"/>
      <c r="G121" s="15"/>
      <c r="H121" s="15"/>
    </row>
    <row r="122" spans="1:8" x14ac:dyDescent="0.35">
      <c r="A122" s="45"/>
      <c r="B122" s="5"/>
      <c r="C122" s="7"/>
      <c r="D122" s="7"/>
      <c r="E122" s="9"/>
      <c r="F122" s="9"/>
      <c r="G122" s="15"/>
      <c r="H122" s="15"/>
    </row>
    <row r="123" spans="1:8" x14ac:dyDescent="0.35">
      <c r="A123" s="45"/>
      <c r="B123" s="5"/>
      <c r="C123" s="7"/>
      <c r="D123" s="7"/>
      <c r="E123" s="9"/>
      <c r="F123" s="9"/>
      <c r="G123" s="15"/>
      <c r="H123" s="15"/>
    </row>
    <row r="124" spans="1:8" x14ac:dyDescent="0.35">
      <c r="A124" s="45"/>
      <c r="B124" s="5"/>
      <c r="C124" s="7"/>
      <c r="D124" s="7"/>
      <c r="E124" s="9"/>
      <c r="F124" s="9"/>
      <c r="G124" s="15"/>
      <c r="H124" s="15"/>
    </row>
    <row r="125" spans="1:8" x14ac:dyDescent="0.35">
      <c r="A125" s="45"/>
      <c r="B125" s="5"/>
      <c r="C125" s="7"/>
      <c r="D125" s="7"/>
      <c r="E125" s="9"/>
      <c r="F125" s="9"/>
      <c r="G125" s="15"/>
      <c r="H125" s="15"/>
    </row>
    <row r="126" spans="1:8" x14ac:dyDescent="0.35">
      <c r="A126" s="45"/>
      <c r="B126" s="5"/>
      <c r="C126" s="7"/>
      <c r="D126" s="7"/>
      <c r="E126" s="9"/>
      <c r="F126" s="9"/>
      <c r="G126" s="15"/>
      <c r="H126" s="15"/>
    </row>
    <row r="127" spans="1:8" ht="15" thickBot="1" x14ac:dyDescent="0.4">
      <c r="A127" s="5"/>
      <c r="B127" s="5"/>
      <c r="C127" s="7"/>
      <c r="D127" s="7"/>
      <c r="E127" s="9"/>
      <c r="F127" s="9"/>
      <c r="G127" s="15"/>
      <c r="H127" s="15"/>
    </row>
    <row r="128" spans="1:8" ht="15" thickBot="1" x14ac:dyDescent="0.4">
      <c r="A128" s="43"/>
      <c r="B128" s="5"/>
      <c r="C128" s="7"/>
      <c r="D128" s="7"/>
      <c r="E128" s="9"/>
      <c r="F128" s="9"/>
      <c r="G128" s="15"/>
      <c r="H128" s="15"/>
    </row>
    <row r="129" spans="1:8" x14ac:dyDescent="0.35">
      <c r="A129" s="44"/>
      <c r="B129" s="5"/>
      <c r="C129" s="7"/>
      <c r="D129" s="7"/>
      <c r="E129" s="9"/>
      <c r="F129" s="9"/>
      <c r="G129" s="15"/>
      <c r="H129" s="15"/>
    </row>
    <row r="130" spans="1:8" x14ac:dyDescent="0.35">
      <c r="A130" s="45"/>
      <c r="B130" s="5"/>
      <c r="C130" s="7"/>
      <c r="D130" s="7"/>
      <c r="E130" s="9"/>
      <c r="F130" s="9"/>
      <c r="G130" s="15"/>
      <c r="H130" s="15"/>
    </row>
    <row r="131" spans="1:8" x14ac:dyDescent="0.35">
      <c r="A131" s="45"/>
      <c r="B131" s="5"/>
      <c r="C131" s="7"/>
      <c r="D131" s="7"/>
      <c r="E131" s="9"/>
      <c r="F131" s="9"/>
      <c r="G131" s="15"/>
      <c r="H131" s="15"/>
    </row>
    <row r="132" spans="1:8" x14ac:dyDescent="0.35">
      <c r="A132" s="45"/>
      <c r="B132" s="5"/>
      <c r="C132" s="7"/>
      <c r="D132" s="7"/>
      <c r="E132" s="9"/>
      <c r="F132" s="9"/>
      <c r="G132" s="15"/>
      <c r="H132" s="15"/>
    </row>
    <row r="133" spans="1:8" x14ac:dyDescent="0.35">
      <c r="A133" s="45"/>
      <c r="B133" s="5"/>
      <c r="C133" s="7"/>
      <c r="D133" s="7"/>
      <c r="E133" s="9"/>
      <c r="F133" s="9"/>
      <c r="G133" s="15"/>
      <c r="H133" s="15"/>
    </row>
    <row r="134" spans="1:8" x14ac:dyDescent="0.35">
      <c r="A134" s="45"/>
      <c r="B134" s="5"/>
      <c r="C134" s="7"/>
      <c r="D134" s="7"/>
      <c r="E134" s="9"/>
      <c r="F134" s="9"/>
      <c r="G134" s="15"/>
      <c r="H134" s="15"/>
    </row>
    <row r="135" spans="1:8" x14ac:dyDescent="0.35">
      <c r="A135" s="45"/>
      <c r="B135" s="5"/>
      <c r="C135" s="7"/>
      <c r="D135" s="7"/>
      <c r="E135" s="9"/>
      <c r="F135" s="9"/>
      <c r="G135" s="15"/>
      <c r="H135" s="15"/>
    </row>
    <row r="136" spans="1:8" x14ac:dyDescent="0.35">
      <c r="A136" s="45"/>
      <c r="B136" s="5"/>
      <c r="C136" s="7"/>
      <c r="D136" s="7"/>
      <c r="E136" s="9"/>
      <c r="F136" s="9"/>
      <c r="G136" s="15"/>
      <c r="H136" s="15"/>
    </row>
    <row r="137" spans="1:8" x14ac:dyDescent="0.35">
      <c r="A137" s="45"/>
      <c r="B137" s="5"/>
      <c r="C137" s="7"/>
      <c r="D137" s="7"/>
      <c r="E137" s="9"/>
      <c r="F137" s="9"/>
      <c r="G137" s="15"/>
      <c r="H137" s="15"/>
    </row>
    <row r="138" spans="1:8" x14ac:dyDescent="0.35">
      <c r="A138" s="45"/>
      <c r="B138" s="5"/>
      <c r="C138" s="7"/>
      <c r="D138" s="7"/>
      <c r="E138" s="9"/>
      <c r="F138" s="9"/>
      <c r="G138" s="15"/>
      <c r="H138" s="15"/>
    </row>
    <row r="139" spans="1:8" x14ac:dyDescent="0.35">
      <c r="A139" s="45"/>
      <c r="B139" s="5"/>
      <c r="C139" s="7"/>
      <c r="D139" s="7"/>
      <c r="E139" s="9"/>
      <c r="F139" s="9"/>
      <c r="G139" s="15"/>
      <c r="H139" s="15"/>
    </row>
    <row r="140" spans="1:8" x14ac:dyDescent="0.35">
      <c r="A140" s="45"/>
      <c r="B140" s="5"/>
      <c r="C140" s="7"/>
      <c r="D140" s="7"/>
      <c r="E140" s="9"/>
      <c r="F140" s="9"/>
      <c r="G140" s="15"/>
      <c r="H140" s="15"/>
    </row>
    <row r="141" spans="1:8" x14ac:dyDescent="0.35">
      <c r="A141" s="45"/>
      <c r="B141" s="5"/>
      <c r="C141" s="7"/>
      <c r="D141" s="7"/>
      <c r="E141" s="9"/>
      <c r="F141" s="9"/>
      <c r="G141" s="15"/>
      <c r="H141" s="15"/>
    </row>
    <row r="142" spans="1:8" x14ac:dyDescent="0.35">
      <c r="A142" s="45"/>
      <c r="B142" s="5"/>
      <c r="C142" s="7"/>
      <c r="D142" s="7"/>
      <c r="E142" s="9"/>
      <c r="F142" s="9"/>
      <c r="G142" s="15"/>
      <c r="H142" s="15"/>
    </row>
    <row r="143" spans="1:8" x14ac:dyDescent="0.35">
      <c r="A143" s="45"/>
      <c r="B143" s="5"/>
      <c r="C143" s="7"/>
      <c r="D143" s="7"/>
      <c r="E143" s="9"/>
      <c r="F143" s="9"/>
      <c r="G143" s="15"/>
      <c r="H143" s="15"/>
    </row>
    <row r="144" spans="1:8" x14ac:dyDescent="0.35">
      <c r="A144" s="45"/>
      <c r="B144" s="5"/>
      <c r="C144" s="7"/>
      <c r="D144" s="7"/>
      <c r="E144" s="9"/>
      <c r="F144" s="9"/>
      <c r="G144" s="15"/>
      <c r="H144" s="15"/>
    </row>
    <row r="145" spans="1:8" x14ac:dyDescent="0.35">
      <c r="A145" s="45"/>
      <c r="B145" s="5"/>
      <c r="C145" s="7"/>
      <c r="D145" s="7"/>
      <c r="E145" s="9"/>
      <c r="F145" s="9"/>
      <c r="G145" s="15"/>
      <c r="H145" s="15"/>
    </row>
    <row r="146" spans="1:8" x14ac:dyDescent="0.35">
      <c r="A146" s="45"/>
      <c r="B146" s="5"/>
      <c r="C146" s="7"/>
      <c r="D146" s="7"/>
      <c r="E146" s="9"/>
      <c r="F146" s="9"/>
      <c r="G146" s="15"/>
      <c r="H146" s="15"/>
    </row>
    <row r="147" spans="1:8" x14ac:dyDescent="0.35">
      <c r="A147" s="45"/>
      <c r="B147" s="5"/>
      <c r="C147" s="7"/>
      <c r="D147" s="7"/>
      <c r="E147" s="9"/>
      <c r="F147" s="9"/>
      <c r="G147" s="15"/>
      <c r="H147" s="15"/>
    </row>
    <row r="148" spans="1:8" x14ac:dyDescent="0.35">
      <c r="A148" s="45"/>
      <c r="B148" s="5"/>
      <c r="C148" s="7"/>
      <c r="D148" s="7"/>
      <c r="E148" s="9"/>
      <c r="F148" s="9"/>
      <c r="G148" s="15"/>
      <c r="H148" s="15"/>
    </row>
    <row r="149" spans="1:8" x14ac:dyDescent="0.35">
      <c r="A149" s="45"/>
      <c r="B149" s="5"/>
      <c r="C149" s="7"/>
      <c r="D149" s="7"/>
      <c r="E149" s="9"/>
      <c r="F149" s="9"/>
      <c r="G149" s="15"/>
      <c r="H149" s="15"/>
    </row>
    <row r="150" spans="1:8" x14ac:dyDescent="0.35">
      <c r="A150" s="45"/>
      <c r="B150" s="5"/>
      <c r="C150" s="7"/>
      <c r="D150" s="7"/>
      <c r="E150" s="9"/>
      <c r="F150" s="9"/>
      <c r="G150" s="15"/>
      <c r="H150" s="15"/>
    </row>
    <row r="151" spans="1:8" x14ac:dyDescent="0.35">
      <c r="A151" s="45"/>
      <c r="B151" s="5"/>
      <c r="C151" s="7"/>
      <c r="D151" s="7"/>
      <c r="E151" s="9"/>
      <c r="F151" s="9"/>
      <c r="G151" s="15"/>
      <c r="H151" s="15"/>
    </row>
    <row r="152" spans="1:8" x14ac:dyDescent="0.35">
      <c r="A152" s="45"/>
      <c r="B152" s="5"/>
      <c r="C152" s="7"/>
      <c r="D152" s="7"/>
      <c r="E152" s="9"/>
      <c r="F152" s="9"/>
      <c r="G152" s="15"/>
      <c r="H152" s="15"/>
    </row>
    <row r="153" spans="1:8" x14ac:dyDescent="0.35">
      <c r="A153" s="45"/>
      <c r="B153" s="5"/>
      <c r="C153" s="7"/>
      <c r="D153" s="7"/>
      <c r="E153" s="9"/>
      <c r="F153" s="9"/>
      <c r="G153" s="15"/>
      <c r="H153" s="15"/>
    </row>
    <row r="154" spans="1:8" x14ac:dyDescent="0.35">
      <c r="A154" s="45"/>
      <c r="B154" s="5"/>
      <c r="C154" s="7"/>
      <c r="D154" s="7"/>
      <c r="E154" s="9"/>
      <c r="F154" s="9"/>
      <c r="G154" s="15"/>
      <c r="H154" s="15"/>
    </row>
    <row r="155" spans="1:8" x14ac:dyDescent="0.35">
      <c r="A155" s="45"/>
      <c r="B155" s="5"/>
      <c r="C155" s="7"/>
      <c r="D155" s="7"/>
      <c r="E155" s="9"/>
      <c r="F155" s="9"/>
      <c r="G155" s="15"/>
      <c r="H155" s="15"/>
    </row>
    <row r="156" spans="1:8" x14ac:dyDescent="0.35">
      <c r="A156" s="45"/>
      <c r="B156" s="5"/>
      <c r="C156" s="7"/>
      <c r="D156" s="7"/>
      <c r="E156" s="9"/>
      <c r="F156" s="9"/>
      <c r="G156" s="15"/>
      <c r="H156" s="15"/>
    </row>
    <row r="157" spans="1:8" ht="15" thickBot="1" x14ac:dyDescent="0.4">
      <c r="A157" s="5"/>
      <c r="B157" s="5"/>
      <c r="C157" s="7"/>
      <c r="D157" s="7"/>
      <c r="E157" s="9"/>
      <c r="F157" s="9"/>
      <c r="G157" s="15"/>
      <c r="H157" s="15"/>
    </row>
    <row r="158" spans="1:8" ht="15" thickBot="1" x14ac:dyDescent="0.4">
      <c r="A158" s="43"/>
      <c r="B158" s="5"/>
      <c r="C158" s="7"/>
      <c r="D158" s="7"/>
      <c r="E158" s="9"/>
      <c r="F158" s="9"/>
      <c r="G158" s="15"/>
      <c r="H158" s="15"/>
    </row>
    <row r="159" spans="1:8" x14ac:dyDescent="0.35">
      <c r="A159" s="46"/>
      <c r="B159" s="5"/>
      <c r="C159" s="7"/>
      <c r="D159" s="7"/>
      <c r="E159" s="9"/>
      <c r="F159" s="9"/>
      <c r="G159" s="15"/>
      <c r="H159" s="15"/>
    </row>
    <row r="160" spans="1:8" x14ac:dyDescent="0.35">
      <c r="A160" s="47"/>
      <c r="B160" s="5"/>
      <c r="C160" s="7"/>
      <c r="D160" s="7"/>
      <c r="E160" s="9"/>
      <c r="F160" s="9"/>
      <c r="G160" s="15"/>
      <c r="H160" s="15"/>
    </row>
    <row r="161" spans="1:8" x14ac:dyDescent="0.35">
      <c r="A161" s="47"/>
      <c r="B161" s="5"/>
      <c r="C161" s="7"/>
      <c r="D161" s="7"/>
      <c r="E161" s="9"/>
      <c r="F161" s="9"/>
      <c r="G161" s="15"/>
      <c r="H161" s="15"/>
    </row>
    <row r="162" spans="1:8" x14ac:dyDescent="0.35">
      <c r="A162" s="47"/>
      <c r="B162" s="5"/>
      <c r="C162" s="7"/>
      <c r="D162" s="7"/>
      <c r="E162" s="9"/>
      <c r="F162" s="9"/>
      <c r="G162" s="15"/>
      <c r="H162" s="15"/>
    </row>
    <row r="163" spans="1:8" x14ac:dyDescent="0.35">
      <c r="A163" s="47"/>
      <c r="B163" s="5"/>
      <c r="C163" s="7"/>
      <c r="D163" s="7"/>
      <c r="E163" s="9"/>
      <c r="F163" s="9"/>
      <c r="G163" s="15"/>
      <c r="H163" s="15"/>
    </row>
    <row r="164" spans="1:8" x14ac:dyDescent="0.35">
      <c r="A164" s="47"/>
      <c r="B164" s="5"/>
      <c r="C164" s="7"/>
      <c r="D164" s="7"/>
      <c r="E164" s="9"/>
      <c r="F164" s="9"/>
      <c r="G164" s="15"/>
      <c r="H164" s="15"/>
    </row>
    <row r="165" spans="1:8" x14ac:dyDescent="0.35">
      <c r="A165" s="47"/>
      <c r="B165" s="5"/>
      <c r="C165" s="7"/>
      <c r="D165" s="7"/>
      <c r="E165" s="9"/>
      <c r="F165" s="9"/>
      <c r="G165" s="15"/>
      <c r="H165" s="15"/>
    </row>
    <row r="166" spans="1:8" x14ac:dyDescent="0.35">
      <c r="A166" s="47"/>
      <c r="B166" s="5"/>
      <c r="C166" s="7"/>
      <c r="D166" s="7"/>
      <c r="E166" s="9"/>
      <c r="F166" s="9"/>
      <c r="G166" s="15"/>
      <c r="H166" s="15"/>
    </row>
    <row r="167" spans="1:8" x14ac:dyDescent="0.35">
      <c r="A167" s="47"/>
      <c r="B167" s="5"/>
      <c r="C167" s="7"/>
      <c r="D167" s="7"/>
      <c r="E167" s="9"/>
      <c r="F167" s="9"/>
      <c r="G167" s="15"/>
      <c r="H167" s="15"/>
    </row>
    <row r="168" spans="1:8" x14ac:dyDescent="0.35">
      <c r="A168" s="47"/>
      <c r="B168" s="5"/>
      <c r="C168" s="7"/>
      <c r="D168" s="7"/>
      <c r="E168" s="9"/>
      <c r="F168" s="9"/>
      <c r="G168" s="15"/>
      <c r="H168" s="15"/>
    </row>
    <row r="169" spans="1:8" x14ac:dyDescent="0.35">
      <c r="A169" s="47"/>
      <c r="B169" s="5"/>
      <c r="C169" s="7"/>
      <c r="D169" s="7"/>
      <c r="E169" s="9"/>
      <c r="F169" s="9"/>
      <c r="G169" s="15"/>
      <c r="H169" s="15"/>
    </row>
    <row r="170" spans="1:8" x14ac:dyDescent="0.35">
      <c r="A170" s="47"/>
      <c r="B170" s="5"/>
      <c r="C170" s="7"/>
      <c r="D170" s="7"/>
      <c r="E170" s="9"/>
      <c r="F170" s="9"/>
      <c r="G170" s="15"/>
      <c r="H170" s="15"/>
    </row>
    <row r="171" spans="1:8" x14ac:dyDescent="0.35">
      <c r="A171" s="47"/>
      <c r="B171" s="5"/>
      <c r="C171" s="7"/>
      <c r="D171" s="7"/>
      <c r="E171" s="9"/>
      <c r="F171" s="9"/>
      <c r="G171" s="15"/>
      <c r="H171" s="15"/>
    </row>
    <row r="172" spans="1:8" x14ac:dyDescent="0.35">
      <c r="A172" s="47"/>
      <c r="B172" s="5"/>
      <c r="C172" s="7"/>
      <c r="D172" s="7"/>
      <c r="E172" s="9"/>
      <c r="F172" s="9"/>
      <c r="G172" s="15"/>
      <c r="H172" s="15"/>
    </row>
    <row r="173" spans="1:8" x14ac:dyDescent="0.35">
      <c r="A173" s="47"/>
      <c r="B173" s="5"/>
      <c r="C173" s="7"/>
      <c r="D173" s="7"/>
      <c r="E173" s="9"/>
      <c r="F173" s="9"/>
      <c r="G173" s="15"/>
      <c r="H173" s="15"/>
    </row>
    <row r="174" spans="1:8" x14ac:dyDescent="0.35">
      <c r="A174" s="47"/>
      <c r="B174" s="5"/>
      <c r="C174" s="7"/>
      <c r="D174" s="7"/>
      <c r="E174" s="9"/>
      <c r="F174" s="9"/>
      <c r="G174" s="15"/>
      <c r="H174" s="15"/>
    </row>
    <row r="175" spans="1:8" x14ac:dyDescent="0.35">
      <c r="A175" s="47"/>
      <c r="B175" s="5"/>
      <c r="C175" s="7"/>
      <c r="D175" s="7"/>
      <c r="E175" s="9"/>
      <c r="F175" s="9"/>
      <c r="G175" s="15"/>
      <c r="H175" s="15"/>
    </row>
    <row r="176" spans="1:8" x14ac:dyDescent="0.35">
      <c r="A176" s="47"/>
      <c r="B176" s="5"/>
      <c r="C176" s="7"/>
      <c r="D176" s="7"/>
      <c r="E176" s="9"/>
      <c r="F176" s="9"/>
      <c r="G176" s="15"/>
      <c r="H176" s="15"/>
    </row>
    <row r="177" spans="1:8" x14ac:dyDescent="0.35">
      <c r="A177" s="47"/>
      <c r="B177" s="5"/>
      <c r="C177" s="7"/>
      <c r="D177" s="7"/>
      <c r="E177" s="9"/>
      <c r="F177" s="9"/>
      <c r="G177" s="15"/>
      <c r="H177" s="15"/>
    </row>
    <row r="178" spans="1:8" x14ac:dyDescent="0.35">
      <c r="A178" s="47"/>
      <c r="B178" s="5"/>
      <c r="C178" s="7"/>
      <c r="D178" s="7"/>
      <c r="E178" s="9"/>
      <c r="F178" s="9"/>
      <c r="G178" s="15"/>
      <c r="H178" s="15"/>
    </row>
    <row r="179" spans="1:8" x14ac:dyDescent="0.35">
      <c r="A179" s="47"/>
      <c r="B179" s="5"/>
      <c r="C179" s="7"/>
      <c r="D179" s="7"/>
      <c r="E179" s="9"/>
      <c r="F179" s="9"/>
      <c r="G179" s="15"/>
      <c r="H179" s="15"/>
    </row>
    <row r="180" spans="1:8" x14ac:dyDescent="0.35">
      <c r="A180" s="47"/>
      <c r="B180" s="5"/>
      <c r="C180" s="7"/>
      <c r="D180" s="7"/>
      <c r="E180" s="9"/>
      <c r="F180" s="9"/>
      <c r="G180" s="15"/>
      <c r="H180" s="15"/>
    </row>
    <row r="181" spans="1:8" x14ac:dyDescent="0.35">
      <c r="A181" s="47"/>
      <c r="B181" s="5"/>
      <c r="C181" s="7"/>
      <c r="D181" s="7"/>
      <c r="E181" s="9"/>
      <c r="F181" s="9"/>
      <c r="G181" s="15"/>
      <c r="H181" s="15"/>
    </row>
    <row r="182" spans="1:8" x14ac:dyDescent="0.35">
      <c r="A182" s="47"/>
      <c r="B182" s="5"/>
      <c r="C182" s="7"/>
      <c r="D182" s="7"/>
      <c r="E182" s="9"/>
      <c r="F182" s="9"/>
      <c r="G182" s="15"/>
      <c r="H182" s="15"/>
    </row>
    <row r="183" spans="1:8" x14ac:dyDescent="0.35">
      <c r="A183" s="47"/>
      <c r="B183" s="5"/>
      <c r="C183" s="7"/>
      <c r="D183" s="7"/>
      <c r="E183" s="9"/>
      <c r="F183" s="9"/>
      <c r="G183" s="15"/>
      <c r="H183" s="15"/>
    </row>
    <row r="184" spans="1:8" x14ac:dyDescent="0.35">
      <c r="A184" s="47"/>
      <c r="B184" s="5"/>
      <c r="C184" s="7"/>
      <c r="D184" s="7"/>
      <c r="E184" s="9"/>
      <c r="F184" s="9"/>
      <c r="G184" s="15"/>
      <c r="H184" s="15"/>
    </row>
    <row r="185" spans="1:8" x14ac:dyDescent="0.35">
      <c r="A185" s="47"/>
      <c r="B185" s="5"/>
      <c r="C185" s="7"/>
      <c r="D185" s="7"/>
      <c r="E185" s="9"/>
      <c r="F185" s="9"/>
      <c r="G185" s="15"/>
      <c r="H185" s="15"/>
    </row>
    <row r="186" spans="1:8" x14ac:dyDescent="0.35">
      <c r="A186" s="47"/>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6B2A-E219-427D-926D-963999A0C90C}">
  <sheetPr codeName="Sheet14">
    <tabColor theme="5" tint="-0.499984740745262"/>
  </sheetPr>
  <dimension ref="A1:AB1000"/>
  <sheetViews>
    <sheetView zoomScaleNormal="100" workbookViewId="0"/>
  </sheetViews>
  <sheetFormatPr defaultRowHeight="14.5" x14ac:dyDescent="0.35"/>
  <cols>
    <col min="5" max="5" width="10.26953125" customWidth="1"/>
    <col min="22" max="22" width="10.54296875" bestFit="1" customWidth="1"/>
  </cols>
  <sheetData>
    <row r="1" spans="1:27" ht="15.5" x14ac:dyDescent="0.35">
      <c r="E1" s="22"/>
    </row>
    <row r="2" spans="1:27" ht="18" customHeight="1" x14ac:dyDescent="0.5">
      <c r="E2" s="98"/>
      <c r="F2" s="98"/>
      <c r="G2" s="98"/>
      <c r="H2" s="98"/>
      <c r="I2" s="98"/>
      <c r="J2" s="98"/>
      <c r="K2" s="98"/>
      <c r="L2" s="48"/>
      <c r="P2" s="90"/>
    </row>
    <row r="3" spans="1:27" x14ac:dyDescent="0.35">
      <c r="E3" s="90"/>
      <c r="F3" s="90"/>
      <c r="G3" s="90"/>
      <c r="H3" s="90"/>
      <c r="I3" s="90"/>
      <c r="J3" s="90"/>
      <c r="K3" s="90"/>
      <c r="P3" s="90"/>
    </row>
    <row r="4" spans="1:27" x14ac:dyDescent="0.35">
      <c r="E4" s="90"/>
      <c r="F4" s="90"/>
      <c r="G4" s="90"/>
      <c r="H4" s="90"/>
      <c r="I4" s="90"/>
      <c r="J4" s="90"/>
      <c r="K4" s="90"/>
    </row>
    <row r="5" spans="1:27" x14ac:dyDescent="0.35">
      <c r="A5">
        <v>2</v>
      </c>
      <c r="E5" s="90"/>
      <c r="F5" s="90"/>
      <c r="G5" s="90"/>
      <c r="H5" s="90"/>
      <c r="I5" s="90"/>
      <c r="J5" s="90"/>
      <c r="K5" s="90"/>
    </row>
    <row r="6" spans="1:27" x14ac:dyDescent="0.35">
      <c r="E6" s="90"/>
      <c r="F6" s="90"/>
      <c r="G6" s="90"/>
      <c r="H6" s="90"/>
      <c r="I6" s="90"/>
      <c r="J6" s="90"/>
      <c r="K6" s="90"/>
    </row>
    <row r="7" spans="1:27" ht="15" thickBot="1" x14ac:dyDescent="0.4">
      <c r="E7" s="90"/>
      <c r="F7" s="90"/>
      <c r="G7" s="90"/>
      <c r="H7" s="90"/>
      <c r="I7" s="90"/>
      <c r="J7" s="90"/>
      <c r="K7" s="90"/>
    </row>
    <row r="8" spans="1:27" ht="15" thickBot="1" x14ac:dyDescent="0.4">
      <c r="E8" s="90"/>
      <c r="F8" s="90"/>
      <c r="G8" s="90"/>
      <c r="H8" s="90"/>
      <c r="I8" s="90"/>
      <c r="J8" s="90"/>
      <c r="K8" s="90"/>
      <c r="L8" s="36" t="s">
        <v>62</v>
      </c>
      <c r="M8" s="95" t="s">
        <v>63</v>
      </c>
      <c r="N8" s="96"/>
      <c r="O8" s="96"/>
      <c r="P8" s="96"/>
      <c r="Q8" s="96"/>
      <c r="R8" s="96"/>
      <c r="S8" s="96"/>
      <c r="T8" s="96"/>
      <c r="U8" s="96"/>
      <c r="V8" s="96"/>
      <c r="W8" s="96"/>
      <c r="X8" s="96"/>
      <c r="Y8" s="96"/>
      <c r="Z8" s="96"/>
      <c r="AA8" s="97"/>
    </row>
    <row r="9" spans="1:27" ht="15.75" customHeight="1" thickBot="1" x14ac:dyDescent="0.4">
      <c r="E9" s="90"/>
      <c r="F9" s="90"/>
      <c r="G9" s="90"/>
      <c r="H9" s="90"/>
      <c r="I9" s="90"/>
      <c r="J9" s="90"/>
      <c r="K9" s="90"/>
      <c r="L9" s="37" t="s">
        <v>64</v>
      </c>
      <c r="M9" s="37" t="s">
        <v>65</v>
      </c>
      <c r="N9" s="37" t="s">
        <v>66</v>
      </c>
      <c r="O9" s="57" t="s">
        <v>67</v>
      </c>
      <c r="P9" s="37" t="s">
        <v>65</v>
      </c>
      <c r="Q9" s="37" t="s">
        <v>68</v>
      </c>
      <c r="R9" s="37" t="s">
        <v>67</v>
      </c>
      <c r="S9" s="37" t="s">
        <v>65</v>
      </c>
      <c r="T9" s="37" t="s">
        <v>69</v>
      </c>
      <c r="U9" s="37" t="s">
        <v>67</v>
      </c>
      <c r="V9" s="37" t="s">
        <v>65</v>
      </c>
      <c r="W9" s="37" t="s">
        <v>70</v>
      </c>
      <c r="X9" s="37" t="s">
        <v>67</v>
      </c>
      <c r="Y9" s="37" t="s">
        <v>65</v>
      </c>
      <c r="Z9" s="37" t="s">
        <v>71</v>
      </c>
      <c r="AA9" s="37" t="s">
        <v>67</v>
      </c>
    </row>
    <row r="10" spans="1:27" x14ac:dyDescent="0.35">
      <c r="A10">
        <v>50</v>
      </c>
      <c r="E10" s="90"/>
      <c r="F10" s="90"/>
      <c r="G10" s="90"/>
      <c r="H10" s="90"/>
      <c r="I10" s="90"/>
      <c r="J10" s="90"/>
      <c r="K10" s="90"/>
      <c r="L10" s="90"/>
      <c r="O10" s="58"/>
    </row>
    <row r="11" spans="1:27" x14ac:dyDescent="0.35">
      <c r="A11">
        <v>300</v>
      </c>
      <c r="E11" s="90"/>
      <c r="F11" s="90"/>
      <c r="G11" s="90"/>
      <c r="H11" s="90"/>
      <c r="I11" s="90"/>
      <c r="J11" s="90"/>
      <c r="K11" s="90"/>
    </row>
    <row r="12" spans="1:27" x14ac:dyDescent="0.35">
      <c r="A12">
        <v>75</v>
      </c>
      <c r="E12" s="90"/>
      <c r="F12" s="90"/>
      <c r="G12" s="90"/>
      <c r="H12" s="90"/>
      <c r="I12" s="90"/>
      <c r="J12" s="90"/>
      <c r="K12" s="90"/>
    </row>
    <row r="13" spans="1:27" x14ac:dyDescent="0.35">
      <c r="A13">
        <v>100</v>
      </c>
      <c r="E13" s="90"/>
      <c r="F13" s="90"/>
      <c r="G13" s="90"/>
      <c r="H13" s="90"/>
      <c r="I13" s="90"/>
      <c r="J13" s="90"/>
      <c r="K13" s="90"/>
    </row>
    <row r="14" spans="1:27" x14ac:dyDescent="0.35">
      <c r="E14" s="90"/>
      <c r="F14" s="90"/>
      <c r="G14" s="90"/>
      <c r="H14" s="90"/>
      <c r="I14" s="90"/>
      <c r="J14" s="90"/>
      <c r="K14" s="90"/>
    </row>
    <row r="15" spans="1:27" x14ac:dyDescent="0.35">
      <c r="E15" s="90"/>
      <c r="F15" s="90"/>
      <c r="G15" s="90"/>
      <c r="H15" s="90"/>
      <c r="I15" s="90"/>
      <c r="J15" s="90"/>
      <c r="K15" s="90"/>
    </row>
    <row r="16" spans="1:27" ht="15" thickBot="1" x14ac:dyDescent="0.4">
      <c r="E16" s="90"/>
      <c r="F16" s="90"/>
      <c r="G16" s="90"/>
      <c r="H16" s="90"/>
      <c r="I16" s="90"/>
      <c r="J16" s="90"/>
      <c r="K16" s="90"/>
    </row>
    <row r="17" spans="1:23" x14ac:dyDescent="0.35">
      <c r="E17" s="90"/>
      <c r="F17" s="90"/>
      <c r="G17" s="90"/>
      <c r="H17" s="90"/>
      <c r="I17" s="90"/>
      <c r="J17" s="90"/>
      <c r="K17" s="90"/>
      <c r="S17" s="61"/>
      <c r="T17" s="42"/>
      <c r="U17" s="42" t="s">
        <v>36</v>
      </c>
      <c r="V17" s="42" t="s">
        <v>37</v>
      </c>
      <c r="W17" s="65"/>
    </row>
    <row r="18" spans="1:23" x14ac:dyDescent="0.35">
      <c r="E18" s="90"/>
      <c r="F18" s="90"/>
      <c r="G18" s="90"/>
      <c r="H18" s="90"/>
      <c r="I18" s="90"/>
      <c r="J18" s="90"/>
      <c r="K18" s="90"/>
      <c r="S18" s="62"/>
      <c r="T18" s="34" t="s">
        <v>38</v>
      </c>
      <c r="U18" s="34">
        <v>232</v>
      </c>
      <c r="V18" s="34">
        <f>1.8/U18</f>
        <v>7.7586206896551723E-3</v>
      </c>
      <c r="W18" s="66"/>
    </row>
    <row r="19" spans="1:23" x14ac:dyDescent="0.35">
      <c r="E19" s="90"/>
      <c r="F19" s="90"/>
      <c r="G19" s="90"/>
      <c r="H19" s="90"/>
      <c r="I19" s="90"/>
      <c r="J19" s="90"/>
      <c r="K19" s="90"/>
      <c r="S19" s="62"/>
      <c r="T19" s="34" t="s">
        <v>39</v>
      </c>
      <c r="U19" s="34">
        <f>U18*0.75</f>
        <v>174</v>
      </c>
      <c r="V19" s="34">
        <f t="shared" ref="V19:V21" si="0">1.8/U19</f>
        <v>1.0344827586206896E-2</v>
      </c>
      <c r="W19" s="66"/>
    </row>
    <row r="20" spans="1:23" x14ac:dyDescent="0.35">
      <c r="E20" s="90"/>
      <c r="F20" s="90"/>
      <c r="G20" s="90"/>
      <c r="H20" s="90"/>
      <c r="I20" s="90"/>
      <c r="J20" s="90"/>
      <c r="K20" s="90"/>
      <c r="S20" s="62"/>
      <c r="T20" s="34" t="s">
        <v>40</v>
      </c>
      <c r="U20" s="34">
        <f>U18*0.5</f>
        <v>116</v>
      </c>
      <c r="V20" s="34">
        <f t="shared" si="0"/>
        <v>1.5517241379310345E-2</v>
      </c>
      <c r="W20" s="66"/>
    </row>
    <row r="21" spans="1:23" x14ac:dyDescent="0.35">
      <c r="E21" s="90"/>
      <c r="F21" s="90"/>
      <c r="G21" s="90"/>
      <c r="H21" s="90"/>
      <c r="I21" s="90"/>
      <c r="J21" s="90"/>
      <c r="K21" s="90"/>
      <c r="S21" s="62"/>
      <c r="T21" s="34" t="s">
        <v>41</v>
      </c>
      <c r="U21" s="34">
        <f>U18*0.25</f>
        <v>58</v>
      </c>
      <c r="V21" s="34">
        <f t="shared" si="0"/>
        <v>3.1034482758620689E-2</v>
      </c>
      <c r="W21" s="66"/>
    </row>
    <row r="22" spans="1:23" x14ac:dyDescent="0.35">
      <c r="E22" s="90"/>
      <c r="F22" s="90"/>
      <c r="G22" s="90"/>
      <c r="H22" s="90"/>
      <c r="I22" s="90"/>
      <c r="J22" s="90"/>
      <c r="K22" s="90"/>
      <c r="S22" s="62"/>
      <c r="T22" s="34" t="s">
        <v>42</v>
      </c>
      <c r="U22" s="34">
        <f>U21*0</f>
        <v>0</v>
      </c>
      <c r="V22" s="34">
        <v>0</v>
      </c>
      <c r="W22" s="66"/>
    </row>
    <row r="23" spans="1:23" x14ac:dyDescent="0.35">
      <c r="E23" s="90"/>
      <c r="F23" s="90"/>
      <c r="G23" s="90"/>
      <c r="H23" s="90"/>
      <c r="I23" s="90"/>
      <c r="J23" s="90"/>
      <c r="K23" s="90"/>
      <c r="S23" s="62"/>
      <c r="T23" s="34" t="s">
        <v>43</v>
      </c>
      <c r="U23" s="34">
        <f>U18*1.25</f>
        <v>290</v>
      </c>
      <c r="V23" s="34">
        <f>1.8/U23</f>
        <v>6.2068965517241377E-3</v>
      </c>
      <c r="W23" s="66"/>
    </row>
    <row r="24" spans="1:23" x14ac:dyDescent="0.35">
      <c r="E24" s="90"/>
      <c r="F24" s="90"/>
      <c r="G24" s="90"/>
      <c r="H24" s="90"/>
      <c r="I24" s="90"/>
      <c r="J24" s="90"/>
      <c r="K24" s="90"/>
      <c r="S24" s="62"/>
      <c r="T24" s="34"/>
      <c r="U24" s="34"/>
      <c r="V24" s="34"/>
      <c r="W24" s="63"/>
    </row>
    <row r="25" spans="1:23" x14ac:dyDescent="0.35">
      <c r="E25" s="90"/>
      <c r="F25" s="90"/>
      <c r="G25" s="90"/>
      <c r="H25" s="90"/>
      <c r="I25" s="90"/>
      <c r="J25" s="90"/>
      <c r="K25" s="90"/>
      <c r="S25" s="62"/>
      <c r="T25" s="34" t="s">
        <v>44</v>
      </c>
      <c r="U25" s="34">
        <v>1.8</v>
      </c>
      <c r="V25" s="34" t="s">
        <v>45</v>
      </c>
      <c r="W25" s="63"/>
    </row>
    <row r="26" spans="1:23" x14ac:dyDescent="0.35">
      <c r="E26" s="90"/>
      <c r="F26" s="90"/>
      <c r="G26" s="90"/>
      <c r="H26" s="90"/>
      <c r="I26" s="90"/>
      <c r="J26" s="90"/>
      <c r="K26" s="90"/>
      <c r="S26" s="62"/>
      <c r="T26" s="34"/>
      <c r="U26" s="34"/>
      <c r="V26" s="34"/>
      <c r="W26" s="63"/>
    </row>
    <row r="27" spans="1:23" x14ac:dyDescent="0.35">
      <c r="E27" s="90"/>
      <c r="F27" s="90"/>
      <c r="G27" s="90"/>
      <c r="H27" s="90"/>
      <c r="I27" s="90"/>
      <c r="J27" s="90"/>
      <c r="K27" s="90"/>
      <c r="S27" s="62"/>
      <c r="T27" s="34"/>
      <c r="U27" s="34"/>
      <c r="V27" s="34"/>
      <c r="W27" s="63"/>
    </row>
    <row r="28" spans="1:23" x14ac:dyDescent="0.35">
      <c r="E28" s="90"/>
      <c r="F28" s="90"/>
      <c r="G28" s="90"/>
      <c r="H28" s="90"/>
      <c r="I28" s="90"/>
      <c r="J28" s="90"/>
      <c r="K28" s="90"/>
      <c r="S28" s="62"/>
      <c r="T28" s="34"/>
      <c r="U28" s="34"/>
      <c r="V28" s="34"/>
      <c r="W28" s="63"/>
    </row>
    <row r="29" spans="1:23" x14ac:dyDescent="0.35">
      <c r="E29" s="90"/>
      <c r="F29" s="90"/>
      <c r="G29" s="90"/>
      <c r="H29" s="90"/>
      <c r="I29" s="90"/>
      <c r="J29" s="90"/>
      <c r="K29" s="90"/>
      <c r="S29" s="67" t="s">
        <v>1</v>
      </c>
      <c r="T29" s="34"/>
      <c r="U29" s="34"/>
      <c r="V29" s="34"/>
      <c r="W29" s="63"/>
    </row>
    <row r="30" spans="1:23" x14ac:dyDescent="0.35">
      <c r="E30" s="90"/>
      <c r="F30" s="90"/>
      <c r="G30" s="90"/>
      <c r="H30" s="90"/>
      <c r="I30" s="90"/>
      <c r="J30" s="90"/>
      <c r="K30" s="90"/>
      <c r="S30" s="67" t="s">
        <v>2</v>
      </c>
      <c r="T30" s="34"/>
      <c r="U30" s="34"/>
      <c r="V30" s="34"/>
      <c r="W30" s="63"/>
    </row>
    <row r="31" spans="1:23" x14ac:dyDescent="0.35">
      <c r="E31" s="90"/>
      <c r="F31" s="90"/>
      <c r="G31" s="90"/>
      <c r="H31" s="90"/>
      <c r="I31" s="90"/>
      <c r="J31" s="90"/>
      <c r="K31" s="90"/>
      <c r="S31" s="67" t="s">
        <v>3</v>
      </c>
      <c r="T31" s="34"/>
      <c r="U31" s="34"/>
      <c r="V31" s="34"/>
      <c r="W31" s="63"/>
    </row>
    <row r="32" spans="1:23" x14ac:dyDescent="0.35">
      <c r="E32" s="90"/>
      <c r="F32" s="90"/>
      <c r="G32" s="90"/>
      <c r="H32" s="90"/>
      <c r="I32" s="90"/>
      <c r="J32" s="90"/>
      <c r="K32" s="90"/>
      <c r="S32" s="62"/>
      <c r="T32" s="34"/>
      <c r="U32" s="34"/>
      <c r="V32" s="34"/>
      <c r="W32" s="63"/>
    </row>
    <row r="33" spans="1:26" x14ac:dyDescent="0.35">
      <c r="B33" t="s">
        <v>94</v>
      </c>
      <c r="E33" s="39"/>
      <c r="F33" s="39"/>
      <c r="G33" s="39" t="s">
        <v>73</v>
      </c>
      <c r="H33" s="39"/>
      <c r="I33" s="39"/>
      <c r="J33" s="39"/>
      <c r="K33" s="39" t="s">
        <v>74</v>
      </c>
      <c r="S33" s="67" t="s">
        <v>4</v>
      </c>
      <c r="T33" s="34"/>
      <c r="U33" s="34"/>
      <c r="V33" s="34"/>
      <c r="W33" s="63"/>
    </row>
    <row r="34" spans="1:26" ht="19.5" customHeight="1" thickBot="1" x14ac:dyDescent="0.4">
      <c r="E34" s="90"/>
      <c r="F34" s="90"/>
      <c r="G34" s="90"/>
      <c r="H34" s="90"/>
      <c r="I34" s="90"/>
      <c r="J34" s="90"/>
      <c r="K34" s="90"/>
      <c r="S34" s="68" t="s">
        <v>24</v>
      </c>
      <c r="T34" s="59"/>
      <c r="U34" s="59"/>
      <c r="V34" s="59"/>
      <c r="W34" s="60"/>
    </row>
    <row r="35" spans="1:26" x14ac:dyDescent="0.35">
      <c r="A35" t="s">
        <v>75</v>
      </c>
      <c r="C35" t="s">
        <v>76</v>
      </c>
      <c r="E35" s="39" t="s">
        <v>77</v>
      </c>
      <c r="F35" s="39"/>
      <c r="G35" s="39" t="s">
        <v>79</v>
      </c>
      <c r="H35" s="39"/>
      <c r="I35" s="39"/>
      <c r="J35" s="90"/>
      <c r="K35" s="90"/>
    </row>
    <row r="36" spans="1:26" x14ac:dyDescent="0.35">
      <c r="A36" s="2" t="s">
        <v>14</v>
      </c>
      <c r="B36" s="2" t="s">
        <v>15</v>
      </c>
      <c r="C36" s="6" t="s">
        <v>16</v>
      </c>
      <c r="D36" s="6" t="s">
        <v>17</v>
      </c>
      <c r="E36" s="8" t="s">
        <v>18</v>
      </c>
      <c r="F36" s="8" t="s">
        <v>19</v>
      </c>
      <c r="G36" s="12" t="s">
        <v>29</v>
      </c>
      <c r="H36" s="12" t="s">
        <v>30</v>
      </c>
      <c r="I36" s="90" t="s">
        <v>31</v>
      </c>
      <c r="J36" s="90"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5">
        <v>12.5</v>
      </c>
      <c r="B37" s="5">
        <v>92.76</v>
      </c>
      <c r="C37" s="7">
        <v>12.5</v>
      </c>
      <c r="D37" s="7">
        <v>97.01</v>
      </c>
      <c r="E37" s="9">
        <v>12.5</v>
      </c>
      <c r="F37" s="9">
        <v>97.7</v>
      </c>
      <c r="G37" s="15">
        <v>12.5</v>
      </c>
      <c r="H37" s="15">
        <v>97.4</v>
      </c>
      <c r="I37" s="41"/>
      <c r="J37" s="41"/>
      <c r="K37" s="41"/>
    </row>
    <row r="38" spans="1:26" x14ac:dyDescent="0.35">
      <c r="A38" s="5">
        <v>22.5</v>
      </c>
      <c r="B38" s="5">
        <v>88.95</v>
      </c>
      <c r="C38" s="7">
        <v>22.5</v>
      </c>
      <c r="D38" s="7">
        <v>92.35</v>
      </c>
      <c r="E38" s="9">
        <v>22.5</v>
      </c>
      <c r="F38" s="9">
        <v>94.74</v>
      </c>
      <c r="G38" s="15">
        <v>22.5</v>
      </c>
      <c r="H38" s="15">
        <v>97.91</v>
      </c>
    </row>
    <row r="39" spans="1:26" x14ac:dyDescent="0.35">
      <c r="A39" s="5">
        <v>32.5</v>
      </c>
      <c r="B39" s="5">
        <v>92.2</v>
      </c>
      <c r="C39" s="7">
        <v>32.5</v>
      </c>
      <c r="D39" s="7">
        <v>87.93</v>
      </c>
      <c r="E39" s="9">
        <v>32.5</v>
      </c>
      <c r="F39" s="9">
        <v>95.83</v>
      </c>
      <c r="G39" s="15">
        <v>32.5</v>
      </c>
      <c r="H39" s="15">
        <v>96.07</v>
      </c>
    </row>
    <row r="40" spans="1:26" x14ac:dyDescent="0.35">
      <c r="A40" s="5">
        <v>42.5</v>
      </c>
      <c r="B40" s="5">
        <v>91.32</v>
      </c>
      <c r="C40" s="7">
        <v>42.5</v>
      </c>
      <c r="D40" s="7">
        <v>93.84</v>
      </c>
      <c r="E40" s="9">
        <v>42.5</v>
      </c>
      <c r="F40" s="9">
        <v>89.36</v>
      </c>
      <c r="G40" s="15">
        <v>42.5</v>
      </c>
      <c r="H40" s="15">
        <v>95.7</v>
      </c>
    </row>
    <row r="41" spans="1:26" x14ac:dyDescent="0.35">
      <c r="A41" s="5">
        <v>50</v>
      </c>
      <c r="B41" s="5">
        <v>90.29</v>
      </c>
      <c r="C41" s="7">
        <v>50</v>
      </c>
      <c r="D41" s="7">
        <v>93.79</v>
      </c>
      <c r="E41" s="9">
        <v>50</v>
      </c>
      <c r="F41" s="9">
        <v>89.98</v>
      </c>
      <c r="G41" s="15">
        <v>50</v>
      </c>
      <c r="H41" s="15">
        <v>90.33</v>
      </c>
    </row>
    <row r="42" spans="1:26" x14ac:dyDescent="0.35">
      <c r="A42" s="5">
        <v>60</v>
      </c>
      <c r="B42" s="5">
        <v>86.81</v>
      </c>
      <c r="C42" s="7">
        <v>60</v>
      </c>
      <c r="D42" s="7">
        <v>89.85</v>
      </c>
      <c r="E42" s="9">
        <v>60</v>
      </c>
      <c r="F42" s="9">
        <v>90.45</v>
      </c>
      <c r="G42" s="15">
        <v>60</v>
      </c>
      <c r="H42" s="15">
        <v>91.39</v>
      </c>
    </row>
    <row r="43" spans="1:26" x14ac:dyDescent="0.35">
      <c r="A43" s="5">
        <v>70</v>
      </c>
      <c r="B43" s="5">
        <v>87.25</v>
      </c>
      <c r="C43" s="7">
        <v>70</v>
      </c>
      <c r="D43" s="7">
        <v>90.45</v>
      </c>
      <c r="E43" s="9">
        <v>70</v>
      </c>
      <c r="F43" s="9">
        <v>90.94</v>
      </c>
      <c r="G43" s="15">
        <v>70</v>
      </c>
      <c r="H43" s="15">
        <v>91.73</v>
      </c>
    </row>
    <row r="44" spans="1:26" x14ac:dyDescent="0.35">
      <c r="A44" s="5">
        <v>82.5</v>
      </c>
      <c r="B44" s="5">
        <v>87.65</v>
      </c>
      <c r="C44" s="7">
        <v>82.5</v>
      </c>
      <c r="D44" s="7">
        <v>93.44</v>
      </c>
      <c r="E44" s="9">
        <v>82.5</v>
      </c>
      <c r="F44" s="9">
        <v>91.47</v>
      </c>
      <c r="G44" s="15">
        <v>82.5</v>
      </c>
      <c r="H44" s="15">
        <v>95.15</v>
      </c>
    </row>
    <row r="45" spans="1:26" x14ac:dyDescent="0.35">
      <c r="A45" s="5">
        <v>90</v>
      </c>
      <c r="B45" s="5">
        <v>87.97</v>
      </c>
      <c r="C45" s="7">
        <v>90</v>
      </c>
      <c r="D45" s="7">
        <v>91.1</v>
      </c>
      <c r="E45" s="9">
        <v>90</v>
      </c>
      <c r="F45" s="9">
        <v>91.68</v>
      </c>
      <c r="G45" s="15">
        <v>90</v>
      </c>
      <c r="H45" s="15">
        <v>92.51</v>
      </c>
    </row>
    <row r="46" spans="1:26" x14ac:dyDescent="0.35">
      <c r="A46" s="5">
        <v>100</v>
      </c>
      <c r="B46" s="5">
        <v>88.16</v>
      </c>
      <c r="C46" s="7">
        <v>100</v>
      </c>
      <c r="D46" s="7">
        <v>91.43</v>
      </c>
      <c r="E46" s="9">
        <v>100</v>
      </c>
      <c r="F46" s="9">
        <v>91.94</v>
      </c>
      <c r="G46" s="15">
        <v>100</v>
      </c>
      <c r="H46" s="15">
        <v>92.82</v>
      </c>
    </row>
    <row r="47" spans="1:26" x14ac:dyDescent="0.35">
      <c r="A47" s="5">
        <v>110</v>
      </c>
      <c r="B47" s="5">
        <v>88.66</v>
      </c>
      <c r="C47" s="7">
        <v>110</v>
      </c>
      <c r="D47" s="7">
        <v>91.81</v>
      </c>
      <c r="E47" s="9">
        <v>110</v>
      </c>
      <c r="F47" s="9">
        <v>92.2</v>
      </c>
      <c r="G47" s="15">
        <v>110</v>
      </c>
      <c r="H47" s="15">
        <v>93.11</v>
      </c>
    </row>
    <row r="48" spans="1:26" x14ac:dyDescent="0.35">
      <c r="A48" s="5">
        <v>120</v>
      </c>
      <c r="B48" s="5">
        <v>88.47</v>
      </c>
      <c r="C48" s="7">
        <v>120</v>
      </c>
      <c r="D48" s="7">
        <v>91.53</v>
      </c>
      <c r="E48" s="9">
        <v>120</v>
      </c>
      <c r="F48" s="9">
        <v>92.36</v>
      </c>
      <c r="G48" s="15">
        <v>120</v>
      </c>
      <c r="H48" s="15">
        <v>93.18</v>
      </c>
    </row>
    <row r="49" spans="1:8" x14ac:dyDescent="0.35">
      <c r="A49" s="5">
        <v>130</v>
      </c>
      <c r="B49" s="5">
        <v>88.7</v>
      </c>
      <c r="C49" s="7">
        <v>130</v>
      </c>
      <c r="D49" s="7">
        <v>91.83</v>
      </c>
      <c r="E49" s="9">
        <v>130</v>
      </c>
      <c r="F49" s="9">
        <v>92.51</v>
      </c>
      <c r="G49" s="15">
        <v>130</v>
      </c>
      <c r="H49" s="15">
        <v>93.34</v>
      </c>
    </row>
    <row r="50" spans="1:8" x14ac:dyDescent="0.35">
      <c r="A50" s="5">
        <v>140</v>
      </c>
      <c r="B50" s="5">
        <v>88.85</v>
      </c>
      <c r="C50" s="7">
        <v>140</v>
      </c>
      <c r="D50" s="7">
        <v>91.95</v>
      </c>
      <c r="E50" s="9">
        <v>140</v>
      </c>
      <c r="F50" s="9">
        <v>92.71</v>
      </c>
      <c r="G50" s="15">
        <v>140</v>
      </c>
      <c r="H50" s="15">
        <v>93.59</v>
      </c>
    </row>
    <row r="51" spans="1:8" x14ac:dyDescent="0.35">
      <c r="A51" s="5">
        <v>150</v>
      </c>
      <c r="B51" s="5">
        <v>88.91</v>
      </c>
      <c r="C51" s="7">
        <v>150</v>
      </c>
      <c r="D51" s="7">
        <v>92.09</v>
      </c>
      <c r="E51" s="9">
        <v>150</v>
      </c>
      <c r="F51" s="9">
        <v>92.28</v>
      </c>
      <c r="G51" s="15">
        <v>150</v>
      </c>
      <c r="H51" s="15">
        <v>93.13</v>
      </c>
    </row>
    <row r="52" spans="1:8" x14ac:dyDescent="0.35">
      <c r="A52" s="5">
        <v>160</v>
      </c>
      <c r="B52" s="5">
        <v>89.14</v>
      </c>
      <c r="C52" s="7">
        <v>160</v>
      </c>
      <c r="D52" s="7">
        <v>92.35</v>
      </c>
      <c r="E52" s="9">
        <v>160</v>
      </c>
      <c r="F52" s="9">
        <v>92.91</v>
      </c>
      <c r="G52" s="15">
        <v>160</v>
      </c>
      <c r="H52" s="15">
        <v>93.79</v>
      </c>
    </row>
    <row r="53" spans="1:8" x14ac:dyDescent="0.35">
      <c r="A53" s="5">
        <v>170</v>
      </c>
      <c r="B53" s="5">
        <v>89.37</v>
      </c>
      <c r="C53" s="7">
        <v>170</v>
      </c>
      <c r="D53" s="7">
        <v>92.25</v>
      </c>
      <c r="E53" s="9">
        <v>170</v>
      </c>
      <c r="F53" s="9">
        <v>92.57</v>
      </c>
      <c r="G53" s="15">
        <v>170</v>
      </c>
      <c r="H53" s="15">
        <v>93.41</v>
      </c>
    </row>
    <row r="54" spans="1:8" x14ac:dyDescent="0.35">
      <c r="A54" s="5">
        <v>180</v>
      </c>
      <c r="B54" s="5">
        <v>89.48</v>
      </c>
      <c r="C54" s="7">
        <v>180</v>
      </c>
      <c r="D54" s="7">
        <v>91.83</v>
      </c>
      <c r="E54" s="9">
        <v>180</v>
      </c>
      <c r="F54" s="9">
        <v>92.58</v>
      </c>
      <c r="G54" s="15">
        <v>180</v>
      </c>
      <c r="H54" s="15">
        <v>93.47</v>
      </c>
    </row>
    <row r="55" spans="1:8" x14ac:dyDescent="0.35">
      <c r="A55" s="5">
        <v>190</v>
      </c>
      <c r="B55" s="5">
        <v>88.91</v>
      </c>
      <c r="C55" s="7">
        <v>190</v>
      </c>
      <c r="D55" s="7">
        <v>92.45</v>
      </c>
      <c r="E55" s="9">
        <v>190</v>
      </c>
      <c r="F55" s="9">
        <v>92.67</v>
      </c>
      <c r="G55" s="15">
        <v>190</v>
      </c>
      <c r="H55" s="15">
        <v>93.56</v>
      </c>
    </row>
    <row r="56" spans="1:8" x14ac:dyDescent="0.35">
      <c r="A56" s="5">
        <v>200</v>
      </c>
      <c r="B56" s="5">
        <v>88.96</v>
      </c>
      <c r="C56" s="7">
        <v>200</v>
      </c>
      <c r="D56" s="7">
        <v>92.58</v>
      </c>
      <c r="E56" s="9">
        <v>200</v>
      </c>
      <c r="F56" s="9">
        <v>93.32</v>
      </c>
      <c r="G56" s="15">
        <v>200</v>
      </c>
      <c r="H56" s="15">
        <v>93.72</v>
      </c>
    </row>
    <row r="57" spans="1:8" x14ac:dyDescent="0.35">
      <c r="A57" s="5">
        <v>210</v>
      </c>
      <c r="B57" s="5">
        <v>89.51</v>
      </c>
      <c r="C57" s="7">
        <v>210</v>
      </c>
      <c r="D57" s="7">
        <v>92.06</v>
      </c>
      <c r="E57" s="9">
        <v>210</v>
      </c>
      <c r="F57" s="9">
        <v>92.87</v>
      </c>
      <c r="G57" s="15">
        <v>210</v>
      </c>
      <c r="H57" s="15">
        <v>93.79</v>
      </c>
    </row>
    <row r="58" spans="1:8" x14ac:dyDescent="0.35">
      <c r="A58" s="5">
        <v>217.5</v>
      </c>
      <c r="B58" s="5">
        <v>89.62</v>
      </c>
      <c r="C58" s="7">
        <v>217.5</v>
      </c>
      <c r="D58" s="7">
        <v>91.24</v>
      </c>
      <c r="E58" s="9">
        <v>217.5</v>
      </c>
      <c r="F58" s="9">
        <v>91.9</v>
      </c>
      <c r="G58" s="15">
        <v>217.5</v>
      </c>
      <c r="H58" s="15">
        <v>92.74</v>
      </c>
    </row>
    <row r="59" spans="1:8" x14ac:dyDescent="0.35">
      <c r="A59" s="5">
        <v>230</v>
      </c>
      <c r="B59" s="5">
        <v>88.74</v>
      </c>
      <c r="C59" s="7">
        <v>230</v>
      </c>
      <c r="D59" s="7">
        <v>92.14</v>
      </c>
      <c r="E59" s="9">
        <v>230</v>
      </c>
      <c r="F59" s="9">
        <v>93.04</v>
      </c>
      <c r="G59" s="15">
        <v>230</v>
      </c>
      <c r="H59" s="15">
        <v>92.51</v>
      </c>
    </row>
    <row r="60" spans="1:8" x14ac:dyDescent="0.35">
      <c r="A60" s="5">
        <v>240</v>
      </c>
      <c r="B60" s="5">
        <v>89.27</v>
      </c>
      <c r="C60" s="7">
        <v>240</v>
      </c>
      <c r="D60" s="7">
        <v>91.98</v>
      </c>
      <c r="E60" s="9">
        <v>240</v>
      </c>
      <c r="F60" s="9">
        <v>92.79</v>
      </c>
      <c r="G60" s="15">
        <v>240</v>
      </c>
      <c r="H60" s="15">
        <v>90.03</v>
      </c>
    </row>
    <row r="61" spans="1:8" x14ac:dyDescent="0.35">
      <c r="A61" s="5">
        <v>250</v>
      </c>
      <c r="B61" s="5">
        <v>89.1</v>
      </c>
      <c r="C61" s="7">
        <v>250</v>
      </c>
      <c r="D61" s="7">
        <v>91.6</v>
      </c>
      <c r="E61" s="9">
        <v>250</v>
      </c>
      <c r="F61" s="9">
        <v>90.44</v>
      </c>
      <c r="G61" s="15">
        <v>250</v>
      </c>
      <c r="H61" s="15">
        <v>86.64</v>
      </c>
    </row>
    <row r="62" spans="1:8" x14ac:dyDescent="0.35">
      <c r="A62" s="5">
        <v>257.5</v>
      </c>
      <c r="B62" s="5">
        <v>88.13</v>
      </c>
      <c r="C62" s="7">
        <v>257.5</v>
      </c>
      <c r="D62" s="7">
        <v>89.13</v>
      </c>
      <c r="E62" s="9">
        <v>257.5</v>
      </c>
      <c r="F62" s="9">
        <v>88.34</v>
      </c>
      <c r="G62" s="15">
        <v>257.5</v>
      </c>
      <c r="H62" s="15">
        <v>80.58</v>
      </c>
    </row>
    <row r="63" spans="1:8" x14ac:dyDescent="0.35">
      <c r="A63" s="5">
        <v>270</v>
      </c>
      <c r="B63" s="5">
        <v>87.98</v>
      </c>
      <c r="C63" s="7">
        <v>270</v>
      </c>
      <c r="D63" s="7">
        <v>86.37</v>
      </c>
      <c r="E63" s="9">
        <v>270</v>
      </c>
      <c r="F63" s="9">
        <v>85.18</v>
      </c>
      <c r="G63" s="15">
        <v>270</v>
      </c>
      <c r="H63" s="15">
        <v>46.92</v>
      </c>
    </row>
    <row r="64" spans="1:8" x14ac:dyDescent="0.35">
      <c r="A64" s="5">
        <v>277.5</v>
      </c>
      <c r="B64" s="5">
        <v>86.89</v>
      </c>
      <c r="C64" s="7">
        <v>277.5</v>
      </c>
      <c r="D64" s="7">
        <v>83.51</v>
      </c>
      <c r="E64" s="9">
        <v>277.5</v>
      </c>
      <c r="F64" s="9">
        <v>77.790000000000006</v>
      </c>
      <c r="G64" s="15">
        <v>277.5</v>
      </c>
      <c r="H64" s="15">
        <v>43.06</v>
      </c>
    </row>
    <row r="65" spans="1:28" x14ac:dyDescent="0.35">
      <c r="A65" s="5">
        <v>290</v>
      </c>
      <c r="B65" s="5">
        <v>84.6</v>
      </c>
      <c r="C65" s="7">
        <v>290</v>
      </c>
      <c r="D65" s="7">
        <v>53.69</v>
      </c>
      <c r="E65" s="9">
        <v>290</v>
      </c>
      <c r="F65" s="9">
        <v>51</v>
      </c>
      <c r="G65" s="15">
        <v>290</v>
      </c>
      <c r="H65" s="15">
        <v>39.92</v>
      </c>
    </row>
    <row r="66" spans="1:28" x14ac:dyDescent="0.35">
      <c r="A66" s="5"/>
      <c r="B66" s="5"/>
      <c r="C66" s="7"/>
      <c r="D66" s="7"/>
      <c r="E66" s="9"/>
      <c r="F66" s="9"/>
      <c r="G66" s="15"/>
      <c r="H66" s="15"/>
    </row>
    <row r="67" spans="1:28" ht="15" thickBot="1" x14ac:dyDescent="0.4">
      <c r="A67" s="5"/>
      <c r="B67" s="5"/>
      <c r="C67" s="7"/>
      <c r="D67" s="7"/>
      <c r="E67" s="9"/>
      <c r="F67" s="9"/>
      <c r="G67" s="15"/>
      <c r="H67" s="15"/>
    </row>
    <row r="68" spans="1:28" ht="15" thickBot="1" x14ac:dyDescent="0.4">
      <c r="A68" s="43"/>
      <c r="B68" s="5"/>
      <c r="C68" s="7"/>
      <c r="D68" s="7"/>
      <c r="E68" s="9"/>
      <c r="F68" s="9"/>
      <c r="G68" s="15"/>
      <c r="H68" s="15"/>
    </row>
    <row r="69" spans="1:28" x14ac:dyDescent="0.35">
      <c r="A69" s="44"/>
      <c r="B69" s="5"/>
      <c r="C69" s="7"/>
      <c r="D69" s="7"/>
      <c r="E69" s="9"/>
      <c r="F69" s="9"/>
      <c r="G69" s="15"/>
      <c r="H69" s="15"/>
    </row>
    <row r="70" spans="1:28" x14ac:dyDescent="0.35">
      <c r="A70" s="45"/>
      <c r="B70" s="5"/>
      <c r="C70" s="7"/>
      <c r="D70" s="7"/>
      <c r="E70" s="9"/>
      <c r="F70" s="9"/>
      <c r="G70" s="15"/>
      <c r="H70" s="15"/>
    </row>
    <row r="71" spans="1:28" x14ac:dyDescent="0.35">
      <c r="A71" s="45"/>
      <c r="B71" s="5"/>
      <c r="C71" s="7"/>
      <c r="D71" s="7"/>
      <c r="E71" s="9"/>
      <c r="F71" s="9"/>
      <c r="G71" s="15"/>
      <c r="H71" s="15"/>
      <c r="AA71" t="s">
        <v>38</v>
      </c>
      <c r="AB71">
        <v>200</v>
      </c>
    </row>
    <row r="72" spans="1:28" x14ac:dyDescent="0.35">
      <c r="A72" s="45"/>
      <c r="B72" s="5"/>
      <c r="C72" s="7"/>
      <c r="D72" s="7"/>
      <c r="E72" s="9"/>
      <c r="F72" s="9"/>
      <c r="G72" s="15"/>
      <c r="H72" s="15"/>
      <c r="AA72" t="s">
        <v>39</v>
      </c>
      <c r="AB72">
        <f>AB71*0.75</f>
        <v>150</v>
      </c>
    </row>
    <row r="73" spans="1:28" x14ac:dyDescent="0.35">
      <c r="A73" s="45"/>
      <c r="B73" s="5"/>
      <c r="C73" s="7"/>
      <c r="D73" s="7"/>
      <c r="E73" s="9"/>
      <c r="F73" s="9"/>
      <c r="G73" s="15"/>
      <c r="H73" s="15"/>
      <c r="AA73" t="s">
        <v>40</v>
      </c>
      <c r="AB73">
        <f>AB71*0.5</f>
        <v>100</v>
      </c>
    </row>
    <row r="74" spans="1:28" x14ac:dyDescent="0.35">
      <c r="A74" s="45"/>
      <c r="B74" s="5"/>
      <c r="C74" s="7"/>
      <c r="D74" s="7"/>
      <c r="E74" s="9"/>
      <c r="F74" s="9"/>
      <c r="G74" s="15"/>
      <c r="H74" s="15"/>
      <c r="AA74" t="s">
        <v>41</v>
      </c>
      <c r="AB74">
        <f>AB71*0.25</f>
        <v>50</v>
      </c>
    </row>
    <row r="75" spans="1:28" x14ac:dyDescent="0.35">
      <c r="A75" s="45"/>
      <c r="B75" s="5"/>
      <c r="C75" s="7"/>
      <c r="D75" s="7"/>
      <c r="E75" s="9"/>
      <c r="F75" s="9"/>
      <c r="G75" s="15"/>
      <c r="H75" s="15"/>
      <c r="AA75" t="s">
        <v>42</v>
      </c>
      <c r="AB75">
        <f>AB74*0</f>
        <v>0</v>
      </c>
    </row>
    <row r="76" spans="1:28" x14ac:dyDescent="0.35">
      <c r="A76" s="45"/>
      <c r="B76" s="5"/>
      <c r="C76" s="7"/>
      <c r="D76" s="7"/>
      <c r="E76" s="9"/>
      <c r="F76" s="9"/>
      <c r="G76" s="15"/>
      <c r="H76" s="15"/>
      <c r="AA76" t="s">
        <v>55</v>
      </c>
      <c r="AB76">
        <f>AB71*1.3</f>
        <v>260</v>
      </c>
    </row>
    <row r="77" spans="1:28" x14ac:dyDescent="0.35">
      <c r="A77" s="45"/>
      <c r="B77" s="5"/>
      <c r="C77" s="7"/>
      <c r="D77" s="7"/>
      <c r="E77" s="9"/>
      <c r="F77" s="9"/>
      <c r="G77" s="15"/>
      <c r="H77" s="15"/>
    </row>
    <row r="78" spans="1:28" x14ac:dyDescent="0.35">
      <c r="A78" s="45"/>
      <c r="B78" s="5"/>
      <c r="C78" s="7"/>
      <c r="D78" s="7"/>
      <c r="E78" s="9"/>
      <c r="F78" s="9"/>
      <c r="G78" s="15"/>
      <c r="H78" s="15"/>
    </row>
    <row r="79" spans="1:28" x14ac:dyDescent="0.35">
      <c r="A79" s="45"/>
      <c r="B79" s="5"/>
      <c r="C79" s="7"/>
      <c r="D79" s="7"/>
      <c r="E79" s="9"/>
      <c r="F79" s="9"/>
      <c r="G79" s="15"/>
      <c r="H79" s="15"/>
    </row>
    <row r="80" spans="1:28" x14ac:dyDescent="0.35">
      <c r="A80" s="45"/>
      <c r="B80" s="5"/>
      <c r="C80" s="7"/>
      <c r="D80" s="7"/>
      <c r="E80" s="9"/>
      <c r="F80" s="9"/>
      <c r="G80" s="15"/>
      <c r="H80" s="15"/>
    </row>
    <row r="81" spans="1:8" x14ac:dyDescent="0.35">
      <c r="A81" s="45"/>
      <c r="B81" s="5"/>
      <c r="C81" s="7"/>
      <c r="D81" s="7"/>
      <c r="E81" s="9"/>
      <c r="F81" s="9"/>
      <c r="G81" s="15"/>
      <c r="H81" s="15"/>
    </row>
    <row r="82" spans="1:8" x14ac:dyDescent="0.35">
      <c r="A82" s="45"/>
      <c r="B82" s="5"/>
      <c r="C82" s="7"/>
      <c r="D82" s="7"/>
      <c r="E82" s="9"/>
      <c r="F82" s="9"/>
      <c r="G82" s="15"/>
      <c r="H82" s="15"/>
    </row>
    <row r="83" spans="1:8" x14ac:dyDescent="0.35">
      <c r="A83" s="45"/>
      <c r="B83" s="5"/>
      <c r="C83" s="7"/>
      <c r="D83" s="7"/>
      <c r="E83" s="9"/>
      <c r="F83" s="9"/>
      <c r="G83" s="15"/>
      <c r="H83" s="15"/>
    </row>
    <row r="84" spans="1:8" x14ac:dyDescent="0.35">
      <c r="A84" s="45"/>
      <c r="B84" s="5"/>
      <c r="C84" s="7"/>
      <c r="D84" s="7"/>
      <c r="E84" s="9"/>
      <c r="F84" s="9"/>
      <c r="G84" s="15"/>
      <c r="H84" s="15"/>
    </row>
    <row r="85" spans="1:8" x14ac:dyDescent="0.35">
      <c r="A85" s="45"/>
      <c r="B85" s="5"/>
      <c r="C85" s="7"/>
      <c r="D85" s="7"/>
      <c r="E85" s="9"/>
      <c r="F85" s="9"/>
      <c r="G85" s="15"/>
      <c r="H85" s="15"/>
    </row>
    <row r="86" spans="1:8" x14ac:dyDescent="0.35">
      <c r="A86" s="45"/>
      <c r="B86" s="5"/>
      <c r="C86" s="7"/>
      <c r="D86" s="7"/>
      <c r="E86" s="9"/>
      <c r="F86" s="9"/>
      <c r="G86" s="15"/>
      <c r="H86" s="15"/>
    </row>
    <row r="87" spans="1:8" x14ac:dyDescent="0.35">
      <c r="A87" s="45"/>
      <c r="B87" s="5"/>
      <c r="C87" s="7"/>
      <c r="D87" s="7"/>
      <c r="E87" s="9"/>
      <c r="F87" s="9"/>
      <c r="G87" s="15"/>
      <c r="H87" s="15"/>
    </row>
    <row r="88" spans="1:8" x14ac:dyDescent="0.35">
      <c r="A88" s="45"/>
      <c r="B88" s="5"/>
      <c r="C88" s="7"/>
      <c r="D88" s="7"/>
      <c r="E88" s="9"/>
      <c r="F88" s="9"/>
      <c r="G88" s="15"/>
      <c r="H88" s="15"/>
    </row>
    <row r="89" spans="1:8" x14ac:dyDescent="0.35">
      <c r="A89" s="45"/>
      <c r="B89" s="5"/>
      <c r="C89" s="7"/>
      <c r="D89" s="7"/>
      <c r="E89" s="9"/>
      <c r="F89" s="9"/>
      <c r="G89" s="15"/>
      <c r="H89" s="15"/>
    </row>
    <row r="90" spans="1:8" x14ac:dyDescent="0.35">
      <c r="A90" s="45"/>
      <c r="B90" s="5"/>
      <c r="C90" s="7"/>
      <c r="D90" s="7"/>
      <c r="E90" s="9"/>
      <c r="F90" s="9"/>
      <c r="G90" s="15"/>
      <c r="H90" s="15"/>
    </row>
    <row r="91" spans="1:8" x14ac:dyDescent="0.35">
      <c r="A91" s="45"/>
      <c r="B91" s="5"/>
      <c r="C91" s="7"/>
      <c r="D91" s="7"/>
      <c r="E91" s="9"/>
      <c r="F91" s="9"/>
      <c r="G91" s="15"/>
      <c r="H91" s="15"/>
    </row>
    <row r="92" spans="1:8" x14ac:dyDescent="0.35">
      <c r="A92" s="45"/>
      <c r="B92" s="5"/>
      <c r="C92" s="7"/>
      <c r="D92" s="7"/>
      <c r="E92" s="9"/>
      <c r="F92" s="9"/>
      <c r="G92" s="15"/>
      <c r="H92" s="15"/>
    </row>
    <row r="93" spans="1:8" x14ac:dyDescent="0.35">
      <c r="A93" s="45"/>
      <c r="B93" s="5"/>
      <c r="C93" s="7"/>
      <c r="D93" s="7"/>
      <c r="E93" s="9"/>
      <c r="F93" s="9"/>
      <c r="G93" s="15"/>
      <c r="H93" s="15"/>
    </row>
    <row r="94" spans="1:8" x14ac:dyDescent="0.35">
      <c r="A94" s="45"/>
      <c r="B94" s="5"/>
      <c r="C94" s="7"/>
      <c r="D94" s="7"/>
      <c r="E94" s="9"/>
      <c r="F94" s="9"/>
      <c r="G94" s="15"/>
      <c r="H94" s="15"/>
    </row>
    <row r="95" spans="1:8" x14ac:dyDescent="0.35">
      <c r="A95" s="45"/>
      <c r="B95" s="5"/>
      <c r="C95" s="7"/>
      <c r="D95" s="7"/>
      <c r="E95" s="9"/>
      <c r="F95" s="9"/>
      <c r="G95" s="15"/>
      <c r="H95" s="15"/>
    </row>
    <row r="96" spans="1:8" x14ac:dyDescent="0.35">
      <c r="A96" s="45"/>
      <c r="B96" s="5"/>
      <c r="C96" s="7"/>
      <c r="D96" s="7"/>
      <c r="E96" s="9"/>
      <c r="F96" s="9"/>
      <c r="G96" s="15"/>
      <c r="H96" s="15"/>
    </row>
    <row r="97" spans="1:8" ht="15" thickBot="1" x14ac:dyDescent="0.4">
      <c r="A97" s="5"/>
      <c r="B97" s="5"/>
      <c r="C97" s="7"/>
      <c r="D97" s="7"/>
      <c r="E97" s="9"/>
      <c r="F97" s="9"/>
      <c r="G97" s="15"/>
      <c r="H97" s="15"/>
    </row>
    <row r="98" spans="1:8" ht="15" thickBot="1" x14ac:dyDescent="0.4">
      <c r="A98" s="43"/>
      <c r="B98" s="5"/>
      <c r="C98" s="7"/>
      <c r="D98" s="7"/>
      <c r="E98" s="9"/>
      <c r="F98" s="9"/>
      <c r="G98" s="15"/>
      <c r="H98" s="15"/>
    </row>
    <row r="99" spans="1:8" x14ac:dyDescent="0.35">
      <c r="A99" s="44"/>
      <c r="B99" s="5"/>
      <c r="C99" s="7"/>
      <c r="D99" s="7"/>
      <c r="E99" s="9"/>
      <c r="F99" s="9"/>
      <c r="G99" s="15"/>
      <c r="H99" s="15"/>
    </row>
    <row r="100" spans="1:8" x14ac:dyDescent="0.35">
      <c r="A100" s="45"/>
      <c r="B100" s="5"/>
      <c r="C100" s="7"/>
      <c r="D100" s="7"/>
      <c r="E100" s="9"/>
      <c r="F100" s="9"/>
      <c r="G100" s="15"/>
      <c r="H100" s="15"/>
    </row>
    <row r="101" spans="1:8" x14ac:dyDescent="0.35">
      <c r="A101" s="45"/>
      <c r="B101" s="5"/>
      <c r="C101" s="7"/>
      <c r="D101" s="7"/>
      <c r="E101" s="9"/>
      <c r="F101" s="9"/>
      <c r="G101" s="15"/>
      <c r="H101" s="15"/>
    </row>
    <row r="102" spans="1:8" x14ac:dyDescent="0.35">
      <c r="A102" s="45"/>
      <c r="B102" s="5"/>
      <c r="C102" s="7"/>
      <c r="D102" s="7"/>
      <c r="E102" s="9"/>
      <c r="F102" s="9"/>
      <c r="G102" s="15"/>
      <c r="H102" s="15"/>
    </row>
    <row r="103" spans="1:8" x14ac:dyDescent="0.35">
      <c r="A103" s="45"/>
      <c r="B103" s="5"/>
      <c r="C103" s="7"/>
      <c r="D103" s="7"/>
      <c r="E103" s="9"/>
      <c r="F103" s="9"/>
      <c r="G103" s="15"/>
      <c r="H103" s="15"/>
    </row>
    <row r="104" spans="1:8" x14ac:dyDescent="0.35">
      <c r="A104" s="45"/>
      <c r="B104" s="5"/>
      <c r="C104" s="7"/>
      <c r="D104" s="7"/>
      <c r="E104" s="9"/>
      <c r="F104" s="9"/>
      <c r="G104" s="15"/>
      <c r="H104" s="15"/>
    </row>
    <row r="105" spans="1:8" x14ac:dyDescent="0.35">
      <c r="A105" s="45"/>
      <c r="B105" s="5"/>
      <c r="C105" s="7"/>
      <c r="D105" s="7"/>
      <c r="E105" s="9"/>
      <c r="F105" s="9"/>
      <c r="G105" s="15"/>
      <c r="H105" s="15"/>
    </row>
    <row r="106" spans="1:8" x14ac:dyDescent="0.35">
      <c r="A106" s="45"/>
      <c r="B106" s="5"/>
      <c r="C106" s="7"/>
      <c r="D106" s="7"/>
      <c r="E106" s="9"/>
      <c r="F106" s="9"/>
      <c r="G106" s="15"/>
      <c r="H106" s="15"/>
    </row>
    <row r="107" spans="1:8" x14ac:dyDescent="0.35">
      <c r="A107" s="45"/>
      <c r="B107" s="5"/>
      <c r="C107" s="7"/>
      <c r="D107" s="7"/>
      <c r="E107" s="9"/>
      <c r="F107" s="9"/>
      <c r="G107" s="15"/>
      <c r="H107" s="15"/>
    </row>
    <row r="108" spans="1:8" x14ac:dyDescent="0.35">
      <c r="A108" s="45"/>
      <c r="B108" s="5"/>
      <c r="C108" s="7"/>
      <c r="D108" s="7"/>
      <c r="E108" s="9"/>
      <c r="F108" s="9"/>
      <c r="G108" s="15"/>
      <c r="H108" s="15"/>
    </row>
    <row r="109" spans="1:8" x14ac:dyDescent="0.35">
      <c r="A109" s="45"/>
      <c r="B109" s="5"/>
      <c r="C109" s="7"/>
      <c r="D109" s="7"/>
      <c r="E109" s="9"/>
      <c r="F109" s="9"/>
      <c r="G109" s="15"/>
      <c r="H109" s="15"/>
    </row>
    <row r="110" spans="1:8" x14ac:dyDescent="0.35">
      <c r="A110" s="45"/>
      <c r="B110" s="5"/>
      <c r="C110" s="7"/>
      <c r="D110" s="7"/>
      <c r="E110" s="9"/>
      <c r="F110" s="9"/>
      <c r="G110" s="15"/>
      <c r="H110" s="15"/>
    </row>
    <row r="111" spans="1:8" x14ac:dyDescent="0.35">
      <c r="A111" s="45"/>
      <c r="B111" s="5"/>
      <c r="C111" s="7"/>
      <c r="D111" s="7"/>
      <c r="E111" s="9"/>
      <c r="F111" s="9"/>
      <c r="G111" s="15"/>
      <c r="H111" s="15"/>
    </row>
    <row r="112" spans="1:8" x14ac:dyDescent="0.35">
      <c r="A112" s="45"/>
      <c r="B112" s="5"/>
      <c r="C112" s="7"/>
      <c r="D112" s="7"/>
      <c r="E112" s="9"/>
      <c r="F112" s="9"/>
      <c r="G112" s="15"/>
      <c r="H112" s="15"/>
    </row>
    <row r="113" spans="1:8" x14ac:dyDescent="0.35">
      <c r="A113" s="45"/>
      <c r="B113" s="5"/>
      <c r="C113" s="7"/>
      <c r="D113" s="7"/>
      <c r="E113" s="9"/>
      <c r="F113" s="9"/>
      <c r="G113" s="15"/>
      <c r="H113" s="15"/>
    </row>
    <row r="114" spans="1:8" x14ac:dyDescent="0.35">
      <c r="A114" s="45"/>
      <c r="B114" s="5"/>
      <c r="C114" s="7"/>
      <c r="D114" s="7"/>
      <c r="E114" s="9"/>
      <c r="F114" s="9"/>
      <c r="G114" s="15"/>
      <c r="H114" s="15"/>
    </row>
    <row r="115" spans="1:8" x14ac:dyDescent="0.35">
      <c r="A115" s="45"/>
      <c r="B115" s="5"/>
      <c r="C115" s="7"/>
      <c r="D115" s="7"/>
      <c r="E115" s="9"/>
      <c r="F115" s="9"/>
      <c r="G115" s="15"/>
      <c r="H115" s="15"/>
    </row>
    <row r="116" spans="1:8" x14ac:dyDescent="0.35">
      <c r="A116" s="45"/>
      <c r="B116" s="5"/>
      <c r="C116" s="7"/>
      <c r="D116" s="7"/>
      <c r="E116" s="9"/>
      <c r="F116" s="9"/>
      <c r="G116" s="15"/>
      <c r="H116" s="15"/>
    </row>
    <row r="117" spans="1:8" x14ac:dyDescent="0.35">
      <c r="A117" s="45"/>
      <c r="B117" s="5"/>
      <c r="C117" s="7"/>
      <c r="D117" s="7"/>
      <c r="E117" s="9"/>
      <c r="F117" s="9"/>
      <c r="G117" s="15"/>
      <c r="H117" s="15"/>
    </row>
    <row r="118" spans="1:8" x14ac:dyDescent="0.35">
      <c r="A118" s="45"/>
      <c r="B118" s="5"/>
      <c r="C118" s="7"/>
      <c r="D118" s="7"/>
      <c r="E118" s="9"/>
      <c r="F118" s="9"/>
      <c r="G118" s="15"/>
      <c r="H118" s="15"/>
    </row>
    <row r="119" spans="1:8" x14ac:dyDescent="0.35">
      <c r="A119" s="45"/>
      <c r="B119" s="5"/>
      <c r="C119" s="7"/>
      <c r="D119" s="7"/>
      <c r="E119" s="9"/>
      <c r="F119" s="9"/>
      <c r="G119" s="15"/>
      <c r="H119" s="15"/>
    </row>
    <row r="120" spans="1:8" x14ac:dyDescent="0.35">
      <c r="A120" s="45"/>
      <c r="B120" s="5"/>
      <c r="C120" s="7"/>
      <c r="D120" s="7"/>
      <c r="E120" s="9"/>
      <c r="F120" s="9"/>
      <c r="G120" s="15"/>
      <c r="H120" s="15"/>
    </row>
    <row r="121" spans="1:8" x14ac:dyDescent="0.35">
      <c r="A121" s="45"/>
      <c r="B121" s="5"/>
      <c r="C121" s="7"/>
      <c r="D121" s="7"/>
      <c r="E121" s="9"/>
      <c r="F121" s="9"/>
      <c r="G121" s="15"/>
      <c r="H121" s="15"/>
    </row>
    <row r="122" spans="1:8" x14ac:dyDescent="0.35">
      <c r="A122" s="45"/>
      <c r="B122" s="5"/>
      <c r="C122" s="7"/>
      <c r="D122" s="7"/>
      <c r="E122" s="9"/>
      <c r="F122" s="9"/>
      <c r="G122" s="15"/>
      <c r="H122" s="15"/>
    </row>
    <row r="123" spans="1:8" x14ac:dyDescent="0.35">
      <c r="A123" s="45"/>
      <c r="B123" s="5"/>
      <c r="C123" s="7"/>
      <c r="D123" s="7"/>
      <c r="E123" s="9"/>
      <c r="F123" s="9"/>
      <c r="G123" s="15"/>
      <c r="H123" s="15"/>
    </row>
    <row r="124" spans="1:8" x14ac:dyDescent="0.35">
      <c r="A124" s="45"/>
      <c r="B124" s="5"/>
      <c r="C124" s="7"/>
      <c r="D124" s="7"/>
      <c r="E124" s="9"/>
      <c r="F124" s="9"/>
      <c r="G124" s="15"/>
      <c r="H124" s="15"/>
    </row>
    <row r="125" spans="1:8" x14ac:dyDescent="0.35">
      <c r="A125" s="45"/>
      <c r="B125" s="5"/>
      <c r="C125" s="7"/>
      <c r="D125" s="7"/>
      <c r="E125" s="9"/>
      <c r="F125" s="9"/>
      <c r="G125" s="15"/>
      <c r="H125" s="15"/>
    </row>
    <row r="126" spans="1:8" x14ac:dyDescent="0.35">
      <c r="A126" s="45"/>
      <c r="B126" s="5"/>
      <c r="C126" s="7"/>
      <c r="D126" s="7"/>
      <c r="E126" s="9"/>
      <c r="F126" s="9"/>
      <c r="G126" s="15"/>
      <c r="H126" s="15"/>
    </row>
    <row r="127" spans="1:8" ht="15" thickBot="1" x14ac:dyDescent="0.4">
      <c r="A127" s="5"/>
      <c r="B127" s="5"/>
      <c r="C127" s="7"/>
      <c r="D127" s="7"/>
      <c r="E127" s="9"/>
      <c r="F127" s="9"/>
      <c r="G127" s="15"/>
      <c r="H127" s="15"/>
    </row>
    <row r="128" spans="1:8" ht="15" thickBot="1" x14ac:dyDescent="0.4">
      <c r="A128" s="43"/>
      <c r="B128" s="5"/>
      <c r="C128" s="7"/>
      <c r="D128" s="7"/>
      <c r="E128" s="9"/>
      <c r="F128" s="9"/>
      <c r="G128" s="15"/>
      <c r="H128" s="15"/>
    </row>
    <row r="129" spans="1:8" x14ac:dyDescent="0.35">
      <c r="A129" s="44"/>
      <c r="B129" s="5"/>
      <c r="C129" s="7"/>
      <c r="D129" s="7"/>
      <c r="E129" s="9"/>
      <c r="F129" s="9"/>
      <c r="G129" s="15"/>
      <c r="H129" s="15"/>
    </row>
    <row r="130" spans="1:8" x14ac:dyDescent="0.35">
      <c r="A130" s="45"/>
      <c r="B130" s="5"/>
      <c r="C130" s="7"/>
      <c r="D130" s="7"/>
      <c r="E130" s="9"/>
      <c r="F130" s="9"/>
      <c r="G130" s="15"/>
      <c r="H130" s="15"/>
    </row>
    <row r="131" spans="1:8" x14ac:dyDescent="0.35">
      <c r="A131" s="45"/>
      <c r="B131" s="5"/>
      <c r="C131" s="7"/>
      <c r="D131" s="7"/>
      <c r="E131" s="9"/>
      <c r="F131" s="9"/>
      <c r="G131" s="15"/>
      <c r="H131" s="15"/>
    </row>
    <row r="132" spans="1:8" x14ac:dyDescent="0.35">
      <c r="A132" s="45"/>
      <c r="B132" s="5"/>
      <c r="C132" s="7"/>
      <c r="D132" s="7"/>
      <c r="E132" s="9"/>
      <c r="F132" s="9"/>
      <c r="G132" s="15"/>
      <c r="H132" s="15"/>
    </row>
    <row r="133" spans="1:8" x14ac:dyDescent="0.35">
      <c r="A133" s="45"/>
      <c r="B133" s="5"/>
      <c r="C133" s="7"/>
      <c r="D133" s="7"/>
      <c r="E133" s="9"/>
      <c r="F133" s="9"/>
      <c r="G133" s="15"/>
      <c r="H133" s="15"/>
    </row>
    <row r="134" spans="1:8" x14ac:dyDescent="0.35">
      <c r="A134" s="45"/>
      <c r="B134" s="5"/>
      <c r="C134" s="7"/>
      <c r="D134" s="7"/>
      <c r="E134" s="9"/>
      <c r="F134" s="9"/>
      <c r="G134" s="15"/>
      <c r="H134" s="15"/>
    </row>
    <row r="135" spans="1:8" x14ac:dyDescent="0.35">
      <c r="A135" s="45"/>
      <c r="B135" s="5"/>
      <c r="C135" s="7"/>
      <c r="D135" s="7"/>
      <c r="E135" s="9"/>
      <c r="F135" s="9"/>
      <c r="G135" s="15"/>
      <c r="H135" s="15"/>
    </row>
    <row r="136" spans="1:8" x14ac:dyDescent="0.35">
      <c r="A136" s="45"/>
      <c r="B136" s="5"/>
      <c r="C136" s="7"/>
      <c r="D136" s="7"/>
      <c r="E136" s="9"/>
      <c r="F136" s="9"/>
      <c r="G136" s="15"/>
      <c r="H136" s="15"/>
    </row>
    <row r="137" spans="1:8" x14ac:dyDescent="0.35">
      <c r="A137" s="45"/>
      <c r="B137" s="5"/>
      <c r="C137" s="7"/>
      <c r="D137" s="7"/>
      <c r="E137" s="9"/>
      <c r="F137" s="9"/>
      <c r="G137" s="15"/>
      <c r="H137" s="15"/>
    </row>
    <row r="138" spans="1:8" x14ac:dyDescent="0.35">
      <c r="A138" s="45"/>
      <c r="B138" s="5"/>
      <c r="C138" s="7"/>
      <c r="D138" s="7"/>
      <c r="E138" s="9"/>
      <c r="F138" s="9"/>
      <c r="G138" s="15"/>
      <c r="H138" s="15"/>
    </row>
    <row r="139" spans="1:8" x14ac:dyDescent="0.35">
      <c r="A139" s="45"/>
      <c r="B139" s="5"/>
      <c r="C139" s="7"/>
      <c r="D139" s="7"/>
      <c r="E139" s="9"/>
      <c r="F139" s="9"/>
      <c r="G139" s="15"/>
      <c r="H139" s="15"/>
    </row>
    <row r="140" spans="1:8" x14ac:dyDescent="0.35">
      <c r="A140" s="45"/>
      <c r="B140" s="5"/>
      <c r="C140" s="7"/>
      <c r="D140" s="7"/>
      <c r="E140" s="9"/>
      <c r="F140" s="9"/>
      <c r="G140" s="15"/>
      <c r="H140" s="15"/>
    </row>
    <row r="141" spans="1:8" x14ac:dyDescent="0.35">
      <c r="A141" s="45"/>
      <c r="B141" s="5"/>
      <c r="C141" s="7"/>
      <c r="D141" s="7"/>
      <c r="E141" s="9"/>
      <c r="F141" s="9"/>
      <c r="G141" s="15"/>
      <c r="H141" s="15"/>
    </row>
    <row r="142" spans="1:8" x14ac:dyDescent="0.35">
      <c r="A142" s="45"/>
      <c r="B142" s="5"/>
      <c r="C142" s="7"/>
      <c r="D142" s="7"/>
      <c r="E142" s="9"/>
      <c r="F142" s="9"/>
      <c r="G142" s="15"/>
      <c r="H142" s="15"/>
    </row>
    <row r="143" spans="1:8" x14ac:dyDescent="0.35">
      <c r="A143" s="45"/>
      <c r="B143" s="5"/>
      <c r="C143" s="7"/>
      <c r="D143" s="7"/>
      <c r="E143" s="9"/>
      <c r="F143" s="9"/>
      <c r="G143" s="15"/>
      <c r="H143" s="15"/>
    </row>
    <row r="144" spans="1:8" x14ac:dyDescent="0.35">
      <c r="A144" s="45"/>
      <c r="B144" s="5"/>
      <c r="C144" s="7"/>
      <c r="D144" s="7"/>
      <c r="E144" s="9"/>
      <c r="F144" s="9"/>
      <c r="G144" s="15"/>
      <c r="H144" s="15"/>
    </row>
    <row r="145" spans="1:8" x14ac:dyDescent="0.35">
      <c r="A145" s="45"/>
      <c r="B145" s="5"/>
      <c r="C145" s="7"/>
      <c r="D145" s="7"/>
      <c r="E145" s="9"/>
      <c r="F145" s="9"/>
      <c r="G145" s="15"/>
      <c r="H145" s="15"/>
    </row>
    <row r="146" spans="1:8" x14ac:dyDescent="0.35">
      <c r="A146" s="45"/>
      <c r="B146" s="5"/>
      <c r="C146" s="7"/>
      <c r="D146" s="7"/>
      <c r="E146" s="9"/>
      <c r="F146" s="9"/>
      <c r="G146" s="15"/>
      <c r="H146" s="15"/>
    </row>
    <row r="147" spans="1:8" x14ac:dyDescent="0.35">
      <c r="A147" s="45"/>
      <c r="B147" s="5"/>
      <c r="C147" s="7"/>
      <c r="D147" s="7"/>
      <c r="E147" s="9"/>
      <c r="F147" s="9"/>
      <c r="G147" s="15"/>
      <c r="H147" s="15"/>
    </row>
    <row r="148" spans="1:8" x14ac:dyDescent="0.35">
      <c r="A148" s="45"/>
      <c r="B148" s="5"/>
      <c r="C148" s="7"/>
      <c r="D148" s="7"/>
      <c r="E148" s="9"/>
      <c r="F148" s="9"/>
      <c r="G148" s="15"/>
      <c r="H148" s="15"/>
    </row>
    <row r="149" spans="1:8" x14ac:dyDescent="0.35">
      <c r="A149" s="45"/>
      <c r="B149" s="5"/>
      <c r="C149" s="7"/>
      <c r="D149" s="7"/>
      <c r="E149" s="9"/>
      <c r="F149" s="9"/>
      <c r="G149" s="15"/>
      <c r="H149" s="15"/>
    </row>
    <row r="150" spans="1:8" x14ac:dyDescent="0.35">
      <c r="A150" s="45"/>
      <c r="B150" s="5"/>
      <c r="C150" s="7"/>
      <c r="D150" s="7"/>
      <c r="E150" s="9"/>
      <c r="F150" s="9"/>
      <c r="G150" s="15"/>
      <c r="H150" s="15"/>
    </row>
    <row r="151" spans="1:8" x14ac:dyDescent="0.35">
      <c r="A151" s="45"/>
      <c r="B151" s="5"/>
      <c r="C151" s="7"/>
      <c r="D151" s="7"/>
      <c r="E151" s="9"/>
      <c r="F151" s="9"/>
      <c r="G151" s="15"/>
      <c r="H151" s="15"/>
    </row>
    <row r="152" spans="1:8" x14ac:dyDescent="0.35">
      <c r="A152" s="45"/>
      <c r="B152" s="5"/>
      <c r="C152" s="7"/>
      <c r="D152" s="7"/>
      <c r="E152" s="9"/>
      <c r="F152" s="9"/>
      <c r="G152" s="15"/>
      <c r="H152" s="15"/>
    </row>
    <row r="153" spans="1:8" x14ac:dyDescent="0.35">
      <c r="A153" s="45"/>
      <c r="B153" s="5"/>
      <c r="C153" s="7"/>
      <c r="D153" s="7"/>
      <c r="E153" s="9"/>
      <c r="F153" s="9"/>
      <c r="G153" s="15"/>
      <c r="H153" s="15"/>
    </row>
    <row r="154" spans="1:8" x14ac:dyDescent="0.35">
      <c r="A154" s="45"/>
      <c r="B154" s="5"/>
      <c r="C154" s="7"/>
      <c r="D154" s="7"/>
      <c r="E154" s="9"/>
      <c r="F154" s="9"/>
      <c r="G154" s="15"/>
      <c r="H154" s="15"/>
    </row>
    <row r="155" spans="1:8" x14ac:dyDescent="0.35">
      <c r="A155" s="45"/>
      <c r="B155" s="5"/>
      <c r="C155" s="7"/>
      <c r="D155" s="7"/>
      <c r="E155" s="9"/>
      <c r="F155" s="9"/>
      <c r="G155" s="15"/>
      <c r="H155" s="15"/>
    </row>
    <row r="156" spans="1:8" x14ac:dyDescent="0.35">
      <c r="A156" s="45"/>
      <c r="B156" s="5"/>
      <c r="C156" s="7"/>
      <c r="D156" s="7"/>
      <c r="E156" s="9"/>
      <c r="F156" s="9"/>
      <c r="G156" s="15"/>
      <c r="H156" s="15"/>
    </row>
    <row r="157" spans="1:8" ht="15" thickBot="1" x14ac:dyDescent="0.4">
      <c r="A157" s="5"/>
      <c r="B157" s="5"/>
      <c r="C157" s="7"/>
      <c r="D157" s="7"/>
      <c r="E157" s="9"/>
      <c r="F157" s="9"/>
      <c r="G157" s="15"/>
      <c r="H157" s="15"/>
    </row>
    <row r="158" spans="1:8" ht="15" thickBot="1" x14ac:dyDescent="0.4">
      <c r="A158" s="43"/>
      <c r="B158" s="5"/>
      <c r="C158" s="7"/>
      <c r="D158" s="7"/>
      <c r="E158" s="9"/>
      <c r="F158" s="9"/>
      <c r="G158" s="15"/>
      <c r="H158" s="15"/>
    </row>
    <row r="159" spans="1:8" x14ac:dyDescent="0.35">
      <c r="A159" s="46"/>
      <c r="B159" s="5"/>
      <c r="C159" s="7"/>
      <c r="D159" s="7"/>
      <c r="E159" s="9"/>
      <c r="F159" s="9"/>
      <c r="G159" s="15"/>
      <c r="H159" s="15"/>
    </row>
    <row r="160" spans="1:8" x14ac:dyDescent="0.35">
      <c r="A160" s="47"/>
      <c r="B160" s="5"/>
      <c r="C160" s="7"/>
      <c r="D160" s="7"/>
      <c r="E160" s="9"/>
      <c r="F160" s="9"/>
      <c r="G160" s="15"/>
      <c r="H160" s="15"/>
    </row>
    <row r="161" spans="1:8" x14ac:dyDescent="0.35">
      <c r="A161" s="47"/>
      <c r="B161" s="5"/>
      <c r="C161" s="7"/>
      <c r="D161" s="7"/>
      <c r="E161" s="9"/>
      <c r="F161" s="9"/>
      <c r="G161" s="15"/>
      <c r="H161" s="15"/>
    </row>
    <row r="162" spans="1:8" x14ac:dyDescent="0.35">
      <c r="A162" s="47"/>
      <c r="B162" s="5"/>
      <c r="C162" s="7"/>
      <c r="D162" s="7"/>
      <c r="E162" s="9"/>
      <c r="F162" s="9"/>
      <c r="G162" s="15"/>
      <c r="H162" s="15"/>
    </row>
    <row r="163" spans="1:8" x14ac:dyDescent="0.35">
      <c r="A163" s="47"/>
      <c r="B163" s="5"/>
      <c r="C163" s="7"/>
      <c r="D163" s="7"/>
      <c r="E163" s="9"/>
      <c r="F163" s="9"/>
      <c r="G163" s="15"/>
      <c r="H163" s="15"/>
    </row>
    <row r="164" spans="1:8" x14ac:dyDescent="0.35">
      <c r="A164" s="47"/>
      <c r="B164" s="5"/>
      <c r="C164" s="7"/>
      <c r="D164" s="7"/>
      <c r="E164" s="9"/>
      <c r="F164" s="9"/>
      <c r="G164" s="15"/>
      <c r="H164" s="15"/>
    </row>
    <row r="165" spans="1:8" x14ac:dyDescent="0.35">
      <c r="A165" s="47"/>
      <c r="B165" s="5"/>
      <c r="C165" s="7"/>
      <c r="D165" s="7"/>
      <c r="E165" s="9"/>
      <c r="F165" s="9"/>
      <c r="G165" s="15"/>
      <c r="H165" s="15"/>
    </row>
    <row r="166" spans="1:8" x14ac:dyDescent="0.35">
      <c r="A166" s="47"/>
      <c r="B166" s="5"/>
      <c r="C166" s="7"/>
      <c r="D166" s="7"/>
      <c r="E166" s="9"/>
      <c r="F166" s="9"/>
      <c r="G166" s="15"/>
      <c r="H166" s="15"/>
    </row>
    <row r="167" spans="1:8" x14ac:dyDescent="0.35">
      <c r="A167" s="47"/>
      <c r="B167" s="5"/>
      <c r="C167" s="7"/>
      <c r="D167" s="7"/>
      <c r="E167" s="9"/>
      <c r="F167" s="9"/>
      <c r="G167" s="15"/>
      <c r="H167" s="15"/>
    </row>
    <row r="168" spans="1:8" x14ac:dyDescent="0.35">
      <c r="A168" s="47"/>
      <c r="B168" s="5"/>
      <c r="C168" s="7"/>
      <c r="D168" s="7"/>
      <c r="E168" s="9"/>
      <c r="F168" s="9"/>
      <c r="G168" s="15"/>
      <c r="H168" s="15"/>
    </row>
    <row r="169" spans="1:8" x14ac:dyDescent="0.35">
      <c r="A169" s="47"/>
      <c r="B169" s="5"/>
      <c r="C169" s="7"/>
      <c r="D169" s="7"/>
      <c r="E169" s="9"/>
      <c r="F169" s="9"/>
      <c r="G169" s="15"/>
      <c r="H169" s="15"/>
    </row>
    <row r="170" spans="1:8" x14ac:dyDescent="0.35">
      <c r="A170" s="47"/>
      <c r="B170" s="5"/>
      <c r="C170" s="7"/>
      <c r="D170" s="7"/>
      <c r="E170" s="9"/>
      <c r="F170" s="9"/>
      <c r="G170" s="15"/>
      <c r="H170" s="15"/>
    </row>
    <row r="171" spans="1:8" x14ac:dyDescent="0.35">
      <c r="A171" s="47"/>
      <c r="B171" s="5"/>
      <c r="C171" s="7"/>
      <c r="D171" s="7"/>
      <c r="E171" s="9"/>
      <c r="F171" s="9"/>
      <c r="G171" s="15"/>
      <c r="H171" s="15"/>
    </row>
    <row r="172" spans="1:8" x14ac:dyDescent="0.35">
      <c r="A172" s="47"/>
      <c r="B172" s="5"/>
      <c r="C172" s="7"/>
      <c r="D172" s="7"/>
      <c r="E172" s="9"/>
      <c r="F172" s="9"/>
      <c r="G172" s="15"/>
      <c r="H172" s="15"/>
    </row>
    <row r="173" spans="1:8" x14ac:dyDescent="0.35">
      <c r="A173" s="47"/>
      <c r="B173" s="5"/>
      <c r="C173" s="7"/>
      <c r="D173" s="7"/>
      <c r="E173" s="9"/>
      <c r="F173" s="9"/>
      <c r="G173" s="15"/>
      <c r="H173" s="15"/>
    </row>
    <row r="174" spans="1:8" x14ac:dyDescent="0.35">
      <c r="A174" s="47"/>
      <c r="B174" s="5"/>
      <c r="C174" s="7"/>
      <c r="D174" s="7"/>
      <c r="E174" s="9"/>
      <c r="F174" s="9"/>
      <c r="G174" s="15"/>
      <c r="H174" s="15"/>
    </row>
    <row r="175" spans="1:8" x14ac:dyDescent="0.35">
      <c r="A175" s="47"/>
      <c r="B175" s="5"/>
      <c r="C175" s="7"/>
      <c r="D175" s="7"/>
      <c r="E175" s="9"/>
      <c r="F175" s="9"/>
      <c r="G175" s="15"/>
      <c r="H175" s="15"/>
    </row>
    <row r="176" spans="1:8" x14ac:dyDescent="0.35">
      <c r="A176" s="47"/>
      <c r="B176" s="5"/>
      <c r="C176" s="7"/>
      <c r="D176" s="7"/>
      <c r="E176" s="9"/>
      <c r="F176" s="9"/>
      <c r="G176" s="15"/>
      <c r="H176" s="15"/>
    </row>
    <row r="177" spans="1:8" x14ac:dyDescent="0.35">
      <c r="A177" s="47"/>
      <c r="B177" s="5"/>
      <c r="C177" s="7"/>
      <c r="D177" s="7"/>
      <c r="E177" s="9"/>
      <c r="F177" s="9"/>
      <c r="G177" s="15"/>
      <c r="H177" s="15"/>
    </row>
    <row r="178" spans="1:8" x14ac:dyDescent="0.35">
      <c r="A178" s="47"/>
      <c r="B178" s="5"/>
      <c r="C178" s="7"/>
      <c r="D178" s="7"/>
      <c r="E178" s="9"/>
      <c r="F178" s="9"/>
      <c r="G178" s="15"/>
      <c r="H178" s="15"/>
    </row>
    <row r="179" spans="1:8" x14ac:dyDescent="0.35">
      <c r="A179" s="47"/>
      <c r="B179" s="5"/>
      <c r="C179" s="7"/>
      <c r="D179" s="7"/>
      <c r="E179" s="9"/>
      <c r="F179" s="9"/>
      <c r="G179" s="15"/>
      <c r="H179" s="15"/>
    </row>
    <row r="180" spans="1:8" x14ac:dyDescent="0.35">
      <c r="A180" s="47"/>
      <c r="B180" s="5"/>
      <c r="C180" s="7"/>
      <c r="D180" s="7"/>
      <c r="E180" s="9"/>
      <c r="F180" s="9"/>
      <c r="G180" s="15"/>
      <c r="H180" s="15"/>
    </row>
    <row r="181" spans="1:8" x14ac:dyDescent="0.35">
      <c r="A181" s="47"/>
      <c r="B181" s="5"/>
      <c r="C181" s="7"/>
      <c r="D181" s="7"/>
      <c r="E181" s="9"/>
      <c r="F181" s="9"/>
      <c r="G181" s="15"/>
      <c r="H181" s="15"/>
    </row>
    <row r="182" spans="1:8" x14ac:dyDescent="0.35">
      <c r="A182" s="47"/>
      <c r="B182" s="5"/>
      <c r="C182" s="7"/>
      <c r="D182" s="7"/>
      <c r="E182" s="9"/>
      <c r="F182" s="9"/>
      <c r="G182" s="15"/>
      <c r="H182" s="15"/>
    </row>
    <row r="183" spans="1:8" x14ac:dyDescent="0.35">
      <c r="A183" s="47"/>
      <c r="B183" s="5"/>
      <c r="C183" s="7"/>
      <c r="D183" s="7"/>
      <c r="E183" s="9"/>
      <c r="F183" s="9"/>
      <c r="G183" s="15"/>
      <c r="H183" s="15"/>
    </row>
    <row r="184" spans="1:8" x14ac:dyDescent="0.35">
      <c r="A184" s="47"/>
      <c r="B184" s="5"/>
      <c r="C184" s="7"/>
      <c r="D184" s="7"/>
      <c r="E184" s="9"/>
      <c r="F184" s="9"/>
      <c r="G184" s="15"/>
      <c r="H184" s="15"/>
    </row>
    <row r="185" spans="1:8" x14ac:dyDescent="0.35">
      <c r="A185" s="47"/>
      <c r="B185" s="5"/>
      <c r="C185" s="7"/>
      <c r="D185" s="7"/>
      <c r="E185" s="9"/>
      <c r="F185" s="9"/>
      <c r="G185" s="15"/>
      <c r="H185" s="15"/>
    </row>
    <row r="186" spans="1:8" x14ac:dyDescent="0.35">
      <c r="A186" s="47"/>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6914-F4E9-4BA0-AF35-B56A7998CC34}">
  <sheetPr codeName="Sheet15">
    <tabColor theme="5" tint="-0.499984740745262"/>
  </sheetPr>
  <dimension ref="A1:AG1000"/>
  <sheetViews>
    <sheetView zoomScaleNormal="100" workbookViewId="0">
      <selection activeCell="Q29" sqref="Q29"/>
    </sheetView>
  </sheetViews>
  <sheetFormatPr defaultRowHeight="14.5" x14ac:dyDescent="0.35"/>
  <cols>
    <col min="5" max="5" width="10.26953125" customWidth="1"/>
    <col min="21" max="21" width="12.54296875" bestFit="1" customWidth="1"/>
    <col min="22" max="22" width="10.54296875" bestFit="1" customWidth="1"/>
  </cols>
  <sheetData>
    <row r="1" spans="1:33" ht="18" thickBot="1" x14ac:dyDescent="0.4">
      <c r="E1" s="22"/>
      <c r="R1" s="22" t="s">
        <v>54</v>
      </c>
    </row>
    <row r="2" spans="1:33" ht="18" customHeight="1" thickBot="1" x14ac:dyDescent="0.55000000000000004">
      <c r="E2" s="98"/>
      <c r="F2" s="98"/>
      <c r="G2" s="98"/>
      <c r="H2" s="98"/>
      <c r="I2" s="98"/>
      <c r="J2" s="98"/>
      <c r="K2" s="98"/>
      <c r="L2" s="48" t="s">
        <v>58</v>
      </c>
      <c r="P2" s="90"/>
      <c r="R2" s="36" t="s">
        <v>62</v>
      </c>
      <c r="S2" s="95" t="s">
        <v>95</v>
      </c>
      <c r="T2" s="96"/>
      <c r="U2" s="96"/>
      <c r="V2" s="96"/>
      <c r="W2" s="96"/>
      <c r="X2" s="96"/>
      <c r="Y2" s="96"/>
      <c r="Z2" s="96"/>
      <c r="AA2" s="96"/>
      <c r="AB2" s="96"/>
      <c r="AC2" s="96"/>
      <c r="AD2" s="96"/>
      <c r="AE2" s="96"/>
      <c r="AF2" s="96"/>
      <c r="AG2" s="97"/>
    </row>
    <row r="3" spans="1:33" ht="34.5" thickBot="1" x14ac:dyDescent="0.4">
      <c r="E3" s="90"/>
      <c r="F3" s="90"/>
      <c r="G3" s="90"/>
      <c r="H3" s="90"/>
      <c r="I3" s="90"/>
      <c r="J3" s="90"/>
      <c r="K3" s="90"/>
      <c r="L3" t="s">
        <v>96</v>
      </c>
      <c r="N3" t="s">
        <v>36</v>
      </c>
      <c r="O3" t="s">
        <v>37</v>
      </c>
      <c r="P3" s="90"/>
      <c r="Q3" s="90"/>
      <c r="R3" s="37" t="s">
        <v>64</v>
      </c>
      <c r="S3" s="37" t="s">
        <v>97</v>
      </c>
      <c r="T3" s="37" t="s">
        <v>66</v>
      </c>
      <c r="U3" s="37" t="s">
        <v>67</v>
      </c>
      <c r="V3" s="37" t="s">
        <v>65</v>
      </c>
      <c r="W3" s="37" t="s">
        <v>68</v>
      </c>
      <c r="X3" s="37" t="s">
        <v>67</v>
      </c>
      <c r="Y3" s="37" t="s">
        <v>65</v>
      </c>
      <c r="Z3" s="37" t="s">
        <v>69</v>
      </c>
      <c r="AA3" s="37" t="s">
        <v>67</v>
      </c>
      <c r="AB3" s="37" t="s">
        <v>65</v>
      </c>
      <c r="AC3" s="37" t="s">
        <v>70</v>
      </c>
      <c r="AD3" s="37" t="s">
        <v>67</v>
      </c>
      <c r="AE3" s="37" t="s">
        <v>65</v>
      </c>
      <c r="AF3" s="37" t="s">
        <v>71</v>
      </c>
      <c r="AG3" s="37" t="s">
        <v>67</v>
      </c>
    </row>
    <row r="4" spans="1:33" ht="15" thickBot="1" x14ac:dyDescent="0.4">
      <c r="E4" s="90"/>
      <c r="F4" s="90"/>
      <c r="G4" s="90"/>
      <c r="H4" s="90"/>
      <c r="I4" s="90"/>
      <c r="J4" s="90"/>
      <c r="K4" s="90"/>
      <c r="M4" t="s">
        <v>38</v>
      </c>
      <c r="N4">
        <v>232</v>
      </c>
      <c r="O4">
        <f>1.8/N4</f>
        <v>7.7586206896551723E-3</v>
      </c>
      <c r="P4" s="90"/>
      <c r="Q4" s="90"/>
      <c r="R4" s="37">
        <v>2.5</v>
      </c>
      <c r="S4" s="37">
        <v>0</v>
      </c>
      <c r="T4" s="37">
        <v>0</v>
      </c>
      <c r="U4" s="38">
        <v>0</v>
      </c>
      <c r="V4" s="38">
        <v>0</v>
      </c>
      <c r="W4" s="37">
        <v>0</v>
      </c>
      <c r="X4" s="38">
        <v>0</v>
      </c>
      <c r="Y4" s="37">
        <v>0</v>
      </c>
      <c r="Z4" s="37">
        <v>0</v>
      </c>
      <c r="AA4" s="38">
        <v>0</v>
      </c>
      <c r="AB4" s="38">
        <v>0</v>
      </c>
      <c r="AC4" s="37">
        <v>0</v>
      </c>
      <c r="AD4" s="38">
        <v>0</v>
      </c>
      <c r="AE4" s="38">
        <v>0</v>
      </c>
      <c r="AF4" s="37">
        <v>0</v>
      </c>
      <c r="AG4" s="38" t="s">
        <v>98</v>
      </c>
    </row>
    <row r="5" spans="1:33" ht="15" thickBot="1" x14ac:dyDescent="0.4">
      <c r="A5">
        <v>0</v>
      </c>
      <c r="E5" s="90"/>
      <c r="F5" s="90"/>
      <c r="G5" s="90"/>
      <c r="H5" s="90"/>
      <c r="I5" s="90"/>
      <c r="J5" s="90"/>
      <c r="K5" s="90"/>
      <c r="M5" t="s">
        <v>39</v>
      </c>
      <c r="N5">
        <f>N4*0.75</f>
        <v>174</v>
      </c>
      <c r="O5">
        <f t="shared" ref="O5:O7" si="0">1.8/N5</f>
        <v>1.0344827586206896E-2</v>
      </c>
      <c r="P5" s="90"/>
      <c r="Q5" s="90"/>
      <c r="R5" s="37">
        <v>2.6</v>
      </c>
      <c r="S5" s="37">
        <v>0</v>
      </c>
      <c r="T5" s="37">
        <v>0</v>
      </c>
      <c r="U5" s="38">
        <v>0</v>
      </c>
      <c r="V5" s="38">
        <v>0</v>
      </c>
      <c r="W5" s="37">
        <v>0</v>
      </c>
      <c r="X5" s="38">
        <v>0</v>
      </c>
      <c r="Y5" s="37">
        <v>0</v>
      </c>
      <c r="Z5" s="37">
        <v>0</v>
      </c>
      <c r="AA5" s="38">
        <v>0</v>
      </c>
      <c r="AB5" s="38">
        <v>0</v>
      </c>
      <c r="AC5" s="37">
        <v>0</v>
      </c>
      <c r="AD5" s="38">
        <v>0</v>
      </c>
      <c r="AE5" s="38">
        <v>0</v>
      </c>
      <c r="AF5" s="37">
        <v>0</v>
      </c>
      <c r="AG5" s="38" t="s">
        <v>98</v>
      </c>
    </row>
    <row r="6" spans="1:33" ht="15" thickBot="1" x14ac:dyDescent="0.4">
      <c r="E6" s="90"/>
      <c r="F6" s="90"/>
      <c r="G6" s="90"/>
      <c r="H6" s="90"/>
      <c r="I6" s="90"/>
      <c r="J6" s="90"/>
      <c r="K6" s="90"/>
      <c r="M6" t="s">
        <v>40</v>
      </c>
      <c r="N6">
        <f>N4*0.5</f>
        <v>116</v>
      </c>
      <c r="O6">
        <f t="shared" si="0"/>
        <v>1.5517241379310345E-2</v>
      </c>
      <c r="P6" s="90"/>
      <c r="Q6" s="90"/>
      <c r="R6" s="37">
        <v>2.7</v>
      </c>
      <c r="S6" s="37">
        <v>0</v>
      </c>
      <c r="T6" s="37">
        <v>0</v>
      </c>
      <c r="U6" s="38">
        <v>0</v>
      </c>
      <c r="V6" s="38">
        <v>0</v>
      </c>
      <c r="W6" s="37">
        <v>0</v>
      </c>
      <c r="X6" s="38">
        <v>0</v>
      </c>
      <c r="Y6" s="37">
        <v>0</v>
      </c>
      <c r="Z6" s="37">
        <v>0</v>
      </c>
      <c r="AA6" s="38">
        <v>0</v>
      </c>
      <c r="AB6" s="38">
        <v>0</v>
      </c>
      <c r="AC6" s="37">
        <v>0</v>
      </c>
      <c r="AD6" s="38">
        <v>0</v>
      </c>
      <c r="AE6" s="38">
        <v>0</v>
      </c>
      <c r="AF6" s="37">
        <v>0</v>
      </c>
      <c r="AG6" s="38" t="s">
        <v>98</v>
      </c>
    </row>
    <row r="7" spans="1:33" ht="15" thickBot="1" x14ac:dyDescent="0.4">
      <c r="E7" s="90"/>
      <c r="F7" s="90"/>
      <c r="G7" s="90"/>
      <c r="H7" s="90"/>
      <c r="I7" s="90"/>
      <c r="J7" s="90"/>
      <c r="K7" s="90"/>
      <c r="M7" t="s">
        <v>41</v>
      </c>
      <c r="N7">
        <f>N4*0.25</f>
        <v>58</v>
      </c>
      <c r="O7">
        <f t="shared" si="0"/>
        <v>3.1034482758620689E-2</v>
      </c>
      <c r="P7" s="90"/>
      <c r="Q7" s="90"/>
      <c r="R7" s="37">
        <v>2.8</v>
      </c>
      <c r="S7" s="37">
        <v>0</v>
      </c>
      <c r="T7" s="37">
        <v>0</v>
      </c>
      <c r="U7" s="38">
        <v>0</v>
      </c>
      <c r="V7" s="38">
        <v>0</v>
      </c>
      <c r="W7" s="37">
        <v>0</v>
      </c>
      <c r="X7" s="38">
        <v>0</v>
      </c>
      <c r="Y7" s="37">
        <v>0</v>
      </c>
      <c r="Z7" s="37">
        <v>0</v>
      </c>
      <c r="AA7" s="38">
        <v>0</v>
      </c>
      <c r="AB7" s="38">
        <v>0</v>
      </c>
      <c r="AC7" s="37">
        <v>0</v>
      </c>
      <c r="AD7" s="38">
        <v>0</v>
      </c>
      <c r="AE7" s="38">
        <v>0</v>
      </c>
      <c r="AF7" s="37">
        <v>0</v>
      </c>
      <c r="AG7" s="38">
        <v>0</v>
      </c>
    </row>
    <row r="8" spans="1:33" ht="15" thickBot="1" x14ac:dyDescent="0.4">
      <c r="E8" s="90"/>
      <c r="F8" s="90"/>
      <c r="G8" s="90"/>
      <c r="H8" s="90"/>
      <c r="I8" s="90"/>
      <c r="J8" s="90"/>
      <c r="K8" s="90"/>
      <c r="M8" t="s">
        <v>42</v>
      </c>
      <c r="N8">
        <f>N7*0</f>
        <v>0</v>
      </c>
      <c r="O8">
        <v>0</v>
      </c>
      <c r="P8" s="90"/>
      <c r="Q8" s="90"/>
      <c r="R8" s="37">
        <v>2.9</v>
      </c>
      <c r="S8" s="37">
        <v>39.197000000000003</v>
      </c>
      <c r="T8" s="37">
        <v>1.7966</v>
      </c>
      <c r="U8" s="38">
        <f t="shared" ref="U8:U22" si="1">100*(T8*$N$7)/(R8*S8)</f>
        <v>91.670280888843521</v>
      </c>
      <c r="V8" s="38">
        <v>78.17</v>
      </c>
      <c r="W8" s="37">
        <v>1.7909999999999999</v>
      </c>
      <c r="X8" s="38">
        <f t="shared" ref="X8:X22" si="2">100*(W8*$N$6)/($R8*V8)</f>
        <v>91.646411666879871</v>
      </c>
      <c r="Y8" s="37">
        <v>116.52</v>
      </c>
      <c r="Z8" s="37">
        <v>1.7870999999999999</v>
      </c>
      <c r="AA8" s="38">
        <f t="shared" ref="AA8:AA22" si="3">100*(Z8*$N$5)/($R8*Y8)</f>
        <v>92.023686920700328</v>
      </c>
      <c r="AB8" s="38">
        <v>143.5</v>
      </c>
      <c r="AC8" s="37">
        <v>1.6249</v>
      </c>
      <c r="AD8" s="38">
        <f t="shared" ref="AD8:AD12" si="4">100*(AC8*$N$4)/($R8*AB8)</f>
        <v>90.586759581881537</v>
      </c>
      <c r="AE8" s="38">
        <v>0</v>
      </c>
      <c r="AF8" s="37">
        <v>0</v>
      </c>
      <c r="AG8" s="38">
        <v>0</v>
      </c>
    </row>
    <row r="9" spans="1:33" ht="15" thickBot="1" x14ac:dyDescent="0.4">
      <c r="E9" s="90"/>
      <c r="F9" s="90"/>
      <c r="G9" s="90"/>
      <c r="H9" s="90"/>
      <c r="I9" s="90"/>
      <c r="J9" s="90"/>
      <c r="K9" s="90"/>
      <c r="M9" t="s">
        <v>43</v>
      </c>
      <c r="N9">
        <f>N4*1.25</f>
        <v>290</v>
      </c>
      <c r="O9">
        <f>1.8/N9</f>
        <v>6.2068965517241377E-3</v>
      </c>
      <c r="P9" s="90"/>
      <c r="Q9" s="90"/>
      <c r="R9" s="37">
        <v>3</v>
      </c>
      <c r="S9" s="37">
        <v>37.835999999999999</v>
      </c>
      <c r="T9" s="37">
        <v>1.7962</v>
      </c>
      <c r="U9" s="38">
        <f t="shared" si="1"/>
        <v>91.781724636149008</v>
      </c>
      <c r="V9" s="38">
        <v>75.47</v>
      </c>
      <c r="W9" s="37">
        <v>1.7908999999999999</v>
      </c>
      <c r="X9" s="38">
        <f t="shared" si="2"/>
        <v>91.75584117309306</v>
      </c>
      <c r="Y9" s="37">
        <v>112.63</v>
      </c>
      <c r="Z9" s="37">
        <v>1.7865</v>
      </c>
      <c r="AA9" s="38">
        <f t="shared" si="3"/>
        <v>91.997691556423689</v>
      </c>
      <c r="AB9" s="38">
        <v>147.44</v>
      </c>
      <c r="AC9" s="37">
        <v>1.7369000000000001</v>
      </c>
      <c r="AD9" s="38">
        <f t="shared" si="4"/>
        <v>91.101645867245438</v>
      </c>
      <c r="AE9" s="38">
        <v>0</v>
      </c>
      <c r="AF9" s="37">
        <v>0</v>
      </c>
      <c r="AG9" s="38">
        <v>0</v>
      </c>
    </row>
    <row r="10" spans="1:33" ht="15" thickBot="1" x14ac:dyDescent="0.4">
      <c r="A10">
        <v>1.5</v>
      </c>
      <c r="E10" s="90"/>
      <c r="F10" s="90"/>
      <c r="G10" s="90"/>
      <c r="H10" s="90"/>
      <c r="I10" s="90"/>
      <c r="J10" s="90"/>
      <c r="K10" s="90"/>
      <c r="R10" s="37">
        <v>3.2</v>
      </c>
      <c r="S10" s="37">
        <v>35.581000000000003</v>
      </c>
      <c r="T10" s="37">
        <v>1.7955000000000001</v>
      </c>
      <c r="U10" s="38">
        <f t="shared" si="1"/>
        <v>91.462964784576045</v>
      </c>
      <c r="V10" s="38">
        <v>71.03</v>
      </c>
      <c r="W10" s="37">
        <v>1.7907</v>
      </c>
      <c r="X10" s="38">
        <f t="shared" si="2"/>
        <v>91.387969871885105</v>
      </c>
      <c r="Y10" s="37">
        <v>105.93</v>
      </c>
      <c r="Z10" s="37">
        <v>1.7867</v>
      </c>
      <c r="AA10" s="38">
        <f t="shared" si="3"/>
        <v>91.713218634947594</v>
      </c>
      <c r="AB10" s="38">
        <v>140.63999999999999</v>
      </c>
      <c r="AC10" s="37">
        <v>1.7862</v>
      </c>
      <c r="AD10" s="38">
        <f t="shared" si="4"/>
        <v>92.07871160409556</v>
      </c>
      <c r="AE10" s="38">
        <v>0</v>
      </c>
      <c r="AF10" s="37">
        <v>0</v>
      </c>
      <c r="AG10" s="38">
        <v>0</v>
      </c>
    </row>
    <row r="11" spans="1:33" ht="15" thickBot="1" x14ac:dyDescent="0.4">
      <c r="A11">
        <v>6.5</v>
      </c>
      <c r="E11" s="90"/>
      <c r="F11" s="90"/>
      <c r="G11" s="90"/>
      <c r="H11" s="90"/>
      <c r="I11" s="90"/>
      <c r="J11" s="90"/>
      <c r="K11" s="90"/>
      <c r="M11" t="s">
        <v>44</v>
      </c>
      <c r="N11">
        <v>1.8</v>
      </c>
      <c r="O11" t="s">
        <v>45</v>
      </c>
      <c r="R11" s="37">
        <v>3.4</v>
      </c>
      <c r="S11" s="37">
        <v>33.226999999999997</v>
      </c>
      <c r="T11" s="37">
        <v>1.7951999999999999</v>
      </c>
      <c r="U11" s="38">
        <f t="shared" si="1"/>
        <v>92.166009570529994</v>
      </c>
      <c r="V11" s="38">
        <v>67.06</v>
      </c>
      <c r="W11" s="37">
        <v>1.7906</v>
      </c>
      <c r="X11" s="38">
        <f t="shared" si="2"/>
        <v>91.099103524499569</v>
      </c>
      <c r="Y11" s="37">
        <v>100.03</v>
      </c>
      <c r="Z11" s="37">
        <v>1.7870999999999999</v>
      </c>
      <c r="AA11" s="38">
        <f t="shared" si="3"/>
        <v>91.430041575762573</v>
      </c>
      <c r="AB11" s="38">
        <v>132.94</v>
      </c>
      <c r="AC11" s="37">
        <v>1.7863</v>
      </c>
      <c r="AD11" s="38">
        <f t="shared" si="4"/>
        <v>91.687006079699827</v>
      </c>
      <c r="AE11" s="38">
        <v>0</v>
      </c>
      <c r="AF11" s="37">
        <v>0</v>
      </c>
      <c r="AG11" s="38">
        <v>0</v>
      </c>
    </row>
    <row r="12" spans="1:33" ht="15" thickBot="1" x14ac:dyDescent="0.4">
      <c r="A12">
        <v>84</v>
      </c>
      <c r="E12" s="90"/>
      <c r="F12" s="90"/>
      <c r="G12" s="90"/>
      <c r="H12" s="90"/>
      <c r="I12" s="90"/>
      <c r="J12" s="90"/>
      <c r="K12" s="90"/>
      <c r="R12" s="37">
        <v>3.6</v>
      </c>
      <c r="S12" s="37">
        <v>31.465</v>
      </c>
      <c r="T12" s="37">
        <v>1.7948</v>
      </c>
      <c r="U12" s="38">
        <f t="shared" si="1"/>
        <v>91.899641577060933</v>
      </c>
      <c r="V12" s="38">
        <v>63.49</v>
      </c>
      <c r="W12" s="37">
        <v>1.7905</v>
      </c>
      <c r="X12" s="38">
        <f t="shared" si="2"/>
        <v>90.870828301919801</v>
      </c>
      <c r="Y12" s="37">
        <v>94.63</v>
      </c>
      <c r="Z12" s="37">
        <v>1.7885</v>
      </c>
      <c r="AA12" s="38">
        <f t="shared" si="3"/>
        <v>91.349642467152776</v>
      </c>
      <c r="AB12" s="38">
        <v>125.91</v>
      </c>
      <c r="AC12" s="37">
        <v>1.7861</v>
      </c>
      <c r="AD12" s="38">
        <f t="shared" si="4"/>
        <v>91.417855787643745</v>
      </c>
      <c r="AE12" s="38">
        <v>0</v>
      </c>
      <c r="AF12" s="37">
        <v>0</v>
      </c>
      <c r="AG12" s="38">
        <v>0</v>
      </c>
    </row>
    <row r="13" spans="1:33" ht="15" thickBot="1" x14ac:dyDescent="0.4">
      <c r="A13">
        <v>93</v>
      </c>
      <c r="E13" s="90"/>
      <c r="F13" s="90"/>
      <c r="G13" s="90"/>
      <c r="H13" s="90"/>
      <c r="I13" s="90"/>
      <c r="J13" s="90"/>
      <c r="K13" s="90"/>
      <c r="R13" s="37">
        <v>3.8</v>
      </c>
      <c r="S13" s="37">
        <v>29.937000000000001</v>
      </c>
      <c r="T13" s="37">
        <v>1.7947</v>
      </c>
      <c r="U13" s="38">
        <f t="shared" si="1"/>
        <v>91.501451293330035</v>
      </c>
      <c r="V13" s="38">
        <v>60.39</v>
      </c>
      <c r="W13" s="37">
        <v>1.7906</v>
      </c>
      <c r="X13" s="38">
        <f t="shared" si="2"/>
        <v>90.512371340671592</v>
      </c>
      <c r="Y13" s="37">
        <v>90.15</v>
      </c>
      <c r="Z13" s="37">
        <v>1.7892999999999999</v>
      </c>
      <c r="AA13" s="38">
        <f t="shared" si="3"/>
        <v>90.88308958752954</v>
      </c>
      <c r="AB13" s="38">
        <v>119.65</v>
      </c>
      <c r="AC13" s="37">
        <v>1.7862</v>
      </c>
      <c r="AD13" s="38">
        <f t="shared" ref="AD13:AD22" si="5">100*(AC13*$N$4)/($R13*AB13)</f>
        <v>91.142674907075445</v>
      </c>
      <c r="AE13" s="38">
        <v>0</v>
      </c>
      <c r="AF13" s="37">
        <v>0</v>
      </c>
      <c r="AG13" s="38">
        <v>0</v>
      </c>
    </row>
    <row r="14" spans="1:33" ht="15" thickBot="1" x14ac:dyDescent="0.4">
      <c r="E14" s="90"/>
      <c r="F14" s="90"/>
      <c r="G14" s="90"/>
      <c r="H14" s="90"/>
      <c r="I14" s="90"/>
      <c r="J14" s="90"/>
      <c r="K14" s="90"/>
      <c r="R14" s="37">
        <v>4</v>
      </c>
      <c r="S14" s="37">
        <v>28.561</v>
      </c>
      <c r="T14" s="37">
        <v>1.7946</v>
      </c>
      <c r="U14" s="38">
        <f t="shared" si="1"/>
        <v>91.109204859773826</v>
      </c>
      <c r="V14" s="38">
        <v>57.55</v>
      </c>
      <c r="W14" s="37">
        <v>1.7906</v>
      </c>
      <c r="X14" s="38">
        <f t="shared" si="2"/>
        <v>90.230060816681146</v>
      </c>
      <c r="Y14" s="37">
        <v>86.29</v>
      </c>
      <c r="Z14" s="37">
        <v>1.7896000000000001</v>
      </c>
      <c r="AA14" s="38">
        <f t="shared" si="3"/>
        <v>90.216247537373974</v>
      </c>
      <c r="AB14" s="38">
        <v>114.14</v>
      </c>
      <c r="AC14" s="37">
        <v>1.7866</v>
      </c>
      <c r="AD14" s="38">
        <f t="shared" si="5"/>
        <v>90.785701769756443</v>
      </c>
      <c r="AE14" s="38">
        <v>0</v>
      </c>
      <c r="AF14" s="37">
        <v>0</v>
      </c>
      <c r="AG14" s="38">
        <v>0</v>
      </c>
    </row>
    <row r="15" spans="1:33" ht="15" thickBot="1" x14ac:dyDescent="0.4">
      <c r="E15" s="90"/>
      <c r="F15" s="90"/>
      <c r="G15" s="90"/>
      <c r="H15" s="90"/>
      <c r="I15" s="90"/>
      <c r="J15" s="90"/>
      <c r="K15" s="90"/>
      <c r="L15" s="64" t="s">
        <v>1</v>
      </c>
      <c r="R15" s="37">
        <v>4.2</v>
      </c>
      <c r="S15" s="37">
        <v>27.818000000000001</v>
      </c>
      <c r="T15" s="37">
        <v>1.7944</v>
      </c>
      <c r="U15" s="38">
        <f t="shared" si="1"/>
        <v>89.078328865517008</v>
      </c>
      <c r="V15" s="38">
        <v>55.07</v>
      </c>
      <c r="W15" s="37">
        <v>1.7906</v>
      </c>
      <c r="X15" s="38">
        <f t="shared" si="2"/>
        <v>89.803280673082739</v>
      </c>
      <c r="Y15" s="37">
        <v>82.49</v>
      </c>
      <c r="Z15" s="37">
        <v>1.7898000000000001</v>
      </c>
      <c r="AA15" s="38">
        <f t="shared" si="3"/>
        <v>89.888298148693352</v>
      </c>
      <c r="AB15" s="38">
        <v>109.3</v>
      </c>
      <c r="AC15" s="37">
        <v>1.7869999999999999</v>
      </c>
      <c r="AD15" s="38">
        <f t="shared" si="5"/>
        <v>90.311506121204204</v>
      </c>
      <c r="AE15" s="38">
        <v>0</v>
      </c>
      <c r="AF15" s="37">
        <v>0</v>
      </c>
      <c r="AG15" s="38">
        <v>0</v>
      </c>
    </row>
    <row r="16" spans="1:33" ht="15" thickBot="1" x14ac:dyDescent="0.4">
      <c r="E16" s="90"/>
      <c r="F16" s="90"/>
      <c r="G16" s="90"/>
      <c r="H16" s="90"/>
      <c r="I16" s="90"/>
      <c r="J16" s="90"/>
      <c r="K16" s="90"/>
      <c r="L16" s="64" t="s">
        <v>2</v>
      </c>
      <c r="R16" s="37">
        <v>4.4000000000000004</v>
      </c>
      <c r="S16" s="37">
        <v>26.646000000000001</v>
      </c>
      <c r="T16" s="37">
        <v>1.7944</v>
      </c>
      <c r="U16" s="38">
        <f t="shared" si="1"/>
        <v>88.769250714758471</v>
      </c>
      <c r="V16" s="38">
        <v>52.83</v>
      </c>
      <c r="W16" s="37">
        <v>1.7907999999999999</v>
      </c>
      <c r="X16" s="38">
        <f t="shared" si="2"/>
        <v>89.3658905924664</v>
      </c>
      <c r="Y16" s="37">
        <v>79.099999999999994</v>
      </c>
      <c r="Z16" s="37">
        <v>1.7899</v>
      </c>
      <c r="AA16" s="38">
        <f t="shared" si="3"/>
        <v>89.484714400643611</v>
      </c>
      <c r="AB16" s="38">
        <v>104.79</v>
      </c>
      <c r="AC16" s="37">
        <v>1.7873000000000001</v>
      </c>
      <c r="AD16" s="38">
        <f t="shared" si="5"/>
        <v>89.93172492170487</v>
      </c>
      <c r="AE16" s="38">
        <v>0</v>
      </c>
      <c r="AF16" s="37">
        <v>0</v>
      </c>
      <c r="AG16" s="38">
        <v>0</v>
      </c>
    </row>
    <row r="17" spans="1:33" ht="15" thickBot="1" x14ac:dyDescent="0.4">
      <c r="E17" s="90"/>
      <c r="F17" s="90"/>
      <c r="G17" s="90"/>
      <c r="H17" s="90"/>
      <c r="I17" s="90"/>
      <c r="J17" s="90"/>
      <c r="K17" s="90"/>
      <c r="L17" s="64" t="s">
        <v>3</v>
      </c>
      <c r="R17" s="37">
        <v>4.5999999999999996</v>
      </c>
      <c r="S17" s="37">
        <v>25.597999999999999</v>
      </c>
      <c r="T17" s="37">
        <v>1.7944</v>
      </c>
      <c r="U17" s="38">
        <f t="shared" si="1"/>
        <v>88.38598124174105</v>
      </c>
      <c r="V17" s="38">
        <v>50.72</v>
      </c>
      <c r="W17" s="37">
        <v>1.7907999999999999</v>
      </c>
      <c r="X17" s="38">
        <f t="shared" si="2"/>
        <v>89.036483335619252</v>
      </c>
      <c r="Y17" s="37">
        <v>76.040000000000006</v>
      </c>
      <c r="Z17" s="37">
        <v>1.7901</v>
      </c>
      <c r="AA17" s="38">
        <f t="shared" si="3"/>
        <v>89.048498501932613</v>
      </c>
      <c r="AB17" s="38">
        <v>100.62</v>
      </c>
      <c r="AC17" s="37">
        <v>1.7876000000000001</v>
      </c>
      <c r="AD17" s="38">
        <f t="shared" si="5"/>
        <v>89.601686932323943</v>
      </c>
      <c r="AE17" s="38">
        <v>0</v>
      </c>
      <c r="AF17" s="37">
        <v>0</v>
      </c>
      <c r="AG17" s="38">
        <v>0</v>
      </c>
    </row>
    <row r="18" spans="1:33" ht="15" thickBot="1" x14ac:dyDescent="0.4">
      <c r="A18" t="s">
        <v>35</v>
      </c>
      <c r="E18" s="90"/>
      <c r="F18" s="90"/>
      <c r="G18" s="90"/>
      <c r="H18" s="90"/>
      <c r="I18" s="90"/>
      <c r="J18" s="90"/>
      <c r="K18" s="90"/>
      <c r="R18" s="37">
        <v>4.8</v>
      </c>
      <c r="S18" s="37">
        <v>24.643000000000001</v>
      </c>
      <c r="T18" s="37">
        <v>1.7944</v>
      </c>
      <c r="U18" s="38">
        <f t="shared" si="1"/>
        <v>87.985770130801171</v>
      </c>
      <c r="V18" s="38">
        <v>48.89</v>
      </c>
      <c r="W18" s="37">
        <v>1.7908999999999999</v>
      </c>
      <c r="X18" s="38">
        <f t="shared" si="2"/>
        <v>88.525431240199083</v>
      </c>
      <c r="Y18" s="37">
        <v>73.099999999999994</v>
      </c>
      <c r="Z18" s="37">
        <v>1.7902</v>
      </c>
      <c r="AA18" s="38">
        <f t="shared" si="3"/>
        <v>88.775307797537636</v>
      </c>
      <c r="AB18" s="38">
        <v>96.8</v>
      </c>
      <c r="AC18" s="37">
        <v>1.7879</v>
      </c>
      <c r="AD18" s="38">
        <f t="shared" si="5"/>
        <v>89.271866391184574</v>
      </c>
      <c r="AE18" s="38">
        <v>0</v>
      </c>
      <c r="AF18" s="37">
        <v>0</v>
      </c>
      <c r="AG18" s="38">
        <v>0</v>
      </c>
    </row>
    <row r="19" spans="1:33" ht="15" thickBot="1" x14ac:dyDescent="0.4">
      <c r="E19" s="90"/>
      <c r="F19" s="90"/>
      <c r="G19" s="90"/>
      <c r="H19" s="90"/>
      <c r="I19" s="90"/>
      <c r="J19" s="90"/>
      <c r="K19" s="90"/>
      <c r="L19" s="64" t="s">
        <v>4</v>
      </c>
      <c r="R19" s="37">
        <v>5</v>
      </c>
      <c r="S19" s="37">
        <v>23.748999999999999</v>
      </c>
      <c r="T19" s="37">
        <v>1.7944</v>
      </c>
      <c r="U19" s="38">
        <f t="shared" si="1"/>
        <v>87.645964040591195</v>
      </c>
      <c r="V19" s="38">
        <v>46.95</v>
      </c>
      <c r="W19" s="37">
        <v>1.7909999999999999</v>
      </c>
      <c r="X19" s="38">
        <f t="shared" si="2"/>
        <v>88.500958466453667</v>
      </c>
      <c r="Y19" s="37">
        <v>70.47</v>
      </c>
      <c r="Z19" s="37">
        <v>1.7905</v>
      </c>
      <c r="AA19" s="38">
        <f t="shared" si="3"/>
        <v>88.419753086419746</v>
      </c>
      <c r="AB19" s="38">
        <v>93.44</v>
      </c>
      <c r="AC19" s="37">
        <v>1.7881</v>
      </c>
      <c r="AD19" s="38">
        <f t="shared" si="5"/>
        <v>88.792636986301375</v>
      </c>
      <c r="AE19" s="38">
        <v>0</v>
      </c>
      <c r="AF19" s="37">
        <v>0</v>
      </c>
      <c r="AG19" s="38">
        <v>0</v>
      </c>
    </row>
    <row r="20" spans="1:33" ht="15" thickBot="1" x14ac:dyDescent="0.4">
      <c r="E20" s="90"/>
      <c r="F20" s="90"/>
      <c r="G20" s="90"/>
      <c r="H20" s="90"/>
      <c r="I20" s="90"/>
      <c r="J20" s="90"/>
      <c r="K20" s="90"/>
      <c r="L20" s="64" t="s">
        <v>24</v>
      </c>
      <c r="R20" s="37">
        <v>5.2</v>
      </c>
      <c r="S20" s="37">
        <v>22.94</v>
      </c>
      <c r="T20" s="37">
        <v>1.7944</v>
      </c>
      <c r="U20" s="38">
        <f t="shared" si="1"/>
        <v>87.246998859902078</v>
      </c>
      <c r="V20" s="38">
        <v>45.55</v>
      </c>
      <c r="W20" s="37">
        <v>1.7910999999999999</v>
      </c>
      <c r="X20" s="38">
        <f t="shared" si="2"/>
        <v>87.717470235582198</v>
      </c>
      <c r="Y20" s="37">
        <v>68.2</v>
      </c>
      <c r="Z20" s="37">
        <v>1.7906</v>
      </c>
      <c r="AA20" s="38">
        <f t="shared" si="3"/>
        <v>87.853710805323701</v>
      </c>
      <c r="AB20" s="38">
        <v>90.28</v>
      </c>
      <c r="AC20" s="37">
        <v>1.7885</v>
      </c>
      <c r="AD20" s="38">
        <f t="shared" si="5"/>
        <v>88.38570600865684</v>
      </c>
      <c r="AE20" s="38">
        <v>0</v>
      </c>
      <c r="AF20" s="37">
        <v>0</v>
      </c>
      <c r="AG20" s="38">
        <v>0</v>
      </c>
    </row>
    <row r="21" spans="1:33" ht="15" thickBot="1" x14ac:dyDescent="0.4">
      <c r="E21" s="90"/>
      <c r="F21" s="90"/>
      <c r="G21" s="90"/>
      <c r="H21" s="90"/>
      <c r="I21" s="90"/>
      <c r="J21" s="90"/>
      <c r="K21" s="90"/>
      <c r="R21" s="37">
        <v>5.4</v>
      </c>
      <c r="S21" s="37">
        <v>22.242000000000001</v>
      </c>
      <c r="T21" s="37">
        <v>1.7946</v>
      </c>
      <c r="U21" s="38">
        <f t="shared" si="1"/>
        <v>86.661870934867963</v>
      </c>
      <c r="V21" s="38">
        <v>44.061999999999998</v>
      </c>
      <c r="W21" s="37">
        <v>1.7916000000000001</v>
      </c>
      <c r="X21" s="38">
        <f t="shared" si="2"/>
        <v>87.345608965145075</v>
      </c>
      <c r="Y21" s="37">
        <v>65.94</v>
      </c>
      <c r="Z21" s="37">
        <v>1.7908999999999999</v>
      </c>
      <c r="AA21" s="38">
        <f t="shared" si="3"/>
        <v>87.51407002999359</v>
      </c>
      <c r="AB21" s="38">
        <v>87.27</v>
      </c>
      <c r="AC21" s="37">
        <v>1.7888999999999999</v>
      </c>
      <c r="AD21" s="38">
        <f t="shared" si="5"/>
        <v>88.067428033051954</v>
      </c>
      <c r="AE21" s="38">
        <v>70.930000000000007</v>
      </c>
      <c r="AF21" s="37">
        <v>1.1180000000000001</v>
      </c>
      <c r="AG21" s="38">
        <f t="shared" ref="AG21:AG22" si="6">100*(AF21*$N$9)/($R21*AE21)</f>
        <v>84.647879234090993</v>
      </c>
    </row>
    <row r="22" spans="1:33" ht="15" thickBot="1" x14ac:dyDescent="0.4">
      <c r="E22" s="90"/>
      <c r="F22" s="90"/>
      <c r="G22" s="90"/>
      <c r="H22" s="90"/>
      <c r="I22" s="90"/>
      <c r="J22" s="90"/>
      <c r="K22" s="90"/>
      <c r="R22" s="37">
        <v>5.6</v>
      </c>
      <c r="S22" s="37">
        <v>21.523</v>
      </c>
      <c r="T22" s="37">
        <v>1.7946</v>
      </c>
      <c r="U22" s="38">
        <f t="shared" si="1"/>
        <v>86.358447109736431</v>
      </c>
      <c r="V22" s="38">
        <v>42.776000000000003</v>
      </c>
      <c r="W22" s="37">
        <v>1.7951999999999999</v>
      </c>
      <c r="X22" s="38">
        <f t="shared" si="2"/>
        <v>86.932592374896473</v>
      </c>
      <c r="Y22" s="37">
        <v>63.97</v>
      </c>
      <c r="Z22" s="37">
        <v>1.7909999999999999</v>
      </c>
      <c r="AA22" s="38">
        <f t="shared" si="3"/>
        <v>86.992228499966515</v>
      </c>
      <c r="AB22" s="38">
        <v>84.61</v>
      </c>
      <c r="AC22" s="37">
        <v>1.7891999999999999</v>
      </c>
      <c r="AD22" s="38">
        <f t="shared" si="5"/>
        <v>87.606665878737729</v>
      </c>
      <c r="AE22" s="38">
        <v>73.64</v>
      </c>
      <c r="AF22" s="37">
        <v>1.2057</v>
      </c>
      <c r="AG22" s="38">
        <f t="shared" si="6"/>
        <v>84.788207107938248</v>
      </c>
    </row>
    <row r="23" spans="1:33" x14ac:dyDescent="0.35">
      <c r="E23" s="90"/>
      <c r="F23" s="90"/>
      <c r="G23" s="90"/>
      <c r="H23" s="90"/>
      <c r="I23" s="90"/>
      <c r="J23" s="90"/>
      <c r="K23" s="90"/>
      <c r="R23" t="s">
        <v>80</v>
      </c>
      <c r="Y23" s="42"/>
      <c r="Z23" s="42"/>
      <c r="AA23" s="42"/>
      <c r="AB23" s="42"/>
      <c r="AC23" s="42"/>
      <c r="AD23" s="42"/>
      <c r="AE23" s="42"/>
      <c r="AF23" s="42"/>
      <c r="AG23" s="42"/>
    </row>
    <row r="24" spans="1:33" x14ac:dyDescent="0.35">
      <c r="E24" s="90"/>
      <c r="F24" s="90"/>
      <c r="G24" s="90"/>
      <c r="H24" s="90"/>
      <c r="I24" s="90"/>
      <c r="J24" s="90"/>
      <c r="K24" s="90"/>
    </row>
    <row r="25" spans="1:33" x14ac:dyDescent="0.35">
      <c r="E25" s="90"/>
      <c r="F25" s="90"/>
      <c r="G25" s="90"/>
      <c r="H25" s="90"/>
      <c r="I25" s="90"/>
      <c r="J25" s="90"/>
      <c r="K25" s="90"/>
    </row>
    <row r="26" spans="1:33" x14ac:dyDescent="0.35">
      <c r="E26" s="90"/>
      <c r="F26" s="90"/>
      <c r="G26" s="90"/>
      <c r="H26" s="90"/>
      <c r="I26" s="90"/>
      <c r="J26" s="90"/>
      <c r="K26" s="90"/>
    </row>
    <row r="27" spans="1:33" x14ac:dyDescent="0.35">
      <c r="E27" s="90"/>
      <c r="F27" s="90"/>
      <c r="G27" s="90"/>
      <c r="H27" s="90"/>
      <c r="I27" s="90"/>
      <c r="J27" s="90"/>
      <c r="K27" s="90"/>
    </row>
    <row r="28" spans="1:33" x14ac:dyDescent="0.35">
      <c r="E28" s="90"/>
      <c r="F28" s="90"/>
      <c r="G28" s="90"/>
      <c r="H28" s="90"/>
      <c r="I28" s="90"/>
      <c r="J28" s="90"/>
      <c r="K28" s="90"/>
    </row>
    <row r="29" spans="1:33" x14ac:dyDescent="0.35">
      <c r="E29" s="90"/>
      <c r="F29" s="90"/>
      <c r="G29" s="90"/>
      <c r="H29" s="90"/>
      <c r="I29" s="90"/>
      <c r="J29" s="90"/>
      <c r="K29" s="90"/>
    </row>
    <row r="30" spans="1:33" x14ac:dyDescent="0.35">
      <c r="E30" s="90"/>
      <c r="F30" s="90"/>
      <c r="G30" s="90"/>
      <c r="H30" s="90"/>
      <c r="I30" s="90"/>
      <c r="J30" s="90"/>
      <c r="K30" s="90"/>
    </row>
    <row r="31" spans="1:33" x14ac:dyDescent="0.35">
      <c r="E31" s="90"/>
      <c r="F31" s="90"/>
      <c r="G31" s="90"/>
      <c r="H31" s="90"/>
      <c r="I31" s="90"/>
      <c r="J31" s="90"/>
      <c r="K31" s="90"/>
    </row>
    <row r="32" spans="1:33" x14ac:dyDescent="0.35">
      <c r="E32" s="90"/>
      <c r="F32" s="90"/>
      <c r="G32" s="90"/>
      <c r="H32" s="90"/>
      <c r="I32" s="90"/>
      <c r="J32" s="90"/>
      <c r="K32" s="90"/>
    </row>
    <row r="33" spans="1:26" x14ac:dyDescent="0.35">
      <c r="B33" t="s">
        <v>99</v>
      </c>
      <c r="E33" s="39"/>
      <c r="F33" s="39"/>
      <c r="G33" s="39" t="s">
        <v>9</v>
      </c>
      <c r="H33" s="39"/>
      <c r="I33" s="39"/>
      <c r="J33" s="39"/>
      <c r="K33" s="39" t="s">
        <v>82</v>
      </c>
    </row>
    <row r="34" spans="1:26" ht="19.5" customHeight="1" x14ac:dyDescent="0.35">
      <c r="E34" s="90"/>
      <c r="F34" s="90"/>
      <c r="G34" s="90"/>
      <c r="H34" s="90"/>
      <c r="I34" s="90"/>
      <c r="J34" s="90"/>
      <c r="K34" s="90"/>
    </row>
    <row r="35" spans="1:26" x14ac:dyDescent="0.35">
      <c r="A35" t="s">
        <v>83</v>
      </c>
      <c r="C35" t="s">
        <v>84</v>
      </c>
      <c r="E35" s="39" t="s">
        <v>85</v>
      </c>
      <c r="F35" s="39"/>
      <c r="G35" s="39" t="s">
        <v>86</v>
      </c>
      <c r="H35" s="39"/>
      <c r="I35" s="39" t="s">
        <v>87</v>
      </c>
      <c r="J35" s="90"/>
      <c r="K35" s="90"/>
    </row>
    <row r="36" spans="1:26" x14ac:dyDescent="0.35">
      <c r="A36" s="2" t="s">
        <v>14</v>
      </c>
      <c r="B36" s="2" t="s">
        <v>15</v>
      </c>
      <c r="C36" s="6" t="s">
        <v>16</v>
      </c>
      <c r="D36" s="6" t="s">
        <v>17</v>
      </c>
      <c r="E36" s="8" t="s">
        <v>18</v>
      </c>
      <c r="F36" s="8" t="s">
        <v>19</v>
      </c>
      <c r="G36" s="12" t="s">
        <v>29</v>
      </c>
      <c r="H36" s="12" t="s">
        <v>30</v>
      </c>
      <c r="I36" s="16" t="s">
        <v>31</v>
      </c>
      <c r="J36" s="16"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3">
        <f t="shared" ref="A37:A52" si="7">R7</f>
        <v>2.8</v>
      </c>
      <c r="B37" s="3">
        <f t="shared" ref="B37:B52" si="8">U7</f>
        <v>0</v>
      </c>
      <c r="C37" s="10">
        <f>A37</f>
        <v>2.8</v>
      </c>
      <c r="D37" s="35">
        <f t="shared" ref="D37:D52" si="9">X7</f>
        <v>0</v>
      </c>
      <c r="E37" s="28">
        <f>A37</f>
        <v>2.8</v>
      </c>
      <c r="F37" s="53">
        <f t="shared" ref="F37:F52" si="10">AA7</f>
        <v>0</v>
      </c>
      <c r="G37" s="54">
        <f>A37</f>
        <v>2.8</v>
      </c>
      <c r="H37" s="54">
        <f t="shared" ref="H37:H52" si="11">AD7</f>
        <v>0</v>
      </c>
      <c r="I37" s="55">
        <f>A37</f>
        <v>2.8</v>
      </c>
      <c r="J37" s="55">
        <f t="shared" ref="J37:J52" si="12">AG7</f>
        <v>0</v>
      </c>
      <c r="K37" s="41"/>
    </row>
    <row r="38" spans="1:26" x14ac:dyDescent="0.35">
      <c r="A38" s="3">
        <f t="shared" si="7"/>
        <v>2.9</v>
      </c>
      <c r="B38" s="3">
        <f t="shared" si="8"/>
        <v>91.670280888843521</v>
      </c>
      <c r="C38" s="10">
        <f>A38</f>
        <v>2.9</v>
      </c>
      <c r="D38" s="35">
        <f t="shared" si="9"/>
        <v>91.646411666879871</v>
      </c>
      <c r="E38" s="28">
        <f>A38</f>
        <v>2.9</v>
      </c>
      <c r="F38" s="53">
        <f t="shared" si="10"/>
        <v>92.023686920700328</v>
      </c>
      <c r="G38" s="54">
        <f>A38</f>
        <v>2.9</v>
      </c>
      <c r="H38" s="54">
        <f t="shared" si="11"/>
        <v>90.586759581881537</v>
      </c>
      <c r="I38" s="55">
        <f>A38</f>
        <v>2.9</v>
      </c>
      <c r="J38" s="55">
        <f t="shared" si="12"/>
        <v>0</v>
      </c>
    </row>
    <row r="39" spans="1:26" x14ac:dyDescent="0.35">
      <c r="A39" s="3">
        <f t="shared" si="7"/>
        <v>3</v>
      </c>
      <c r="B39" s="3">
        <f t="shared" si="8"/>
        <v>91.781724636149008</v>
      </c>
      <c r="C39" s="10">
        <f t="shared" ref="C39:C52" si="13">A39</f>
        <v>3</v>
      </c>
      <c r="D39" s="35">
        <f t="shared" si="9"/>
        <v>91.75584117309306</v>
      </c>
      <c r="E39" s="28">
        <f t="shared" ref="E39:E52" si="14">A39</f>
        <v>3</v>
      </c>
      <c r="F39" s="53">
        <f t="shared" si="10"/>
        <v>91.997691556423689</v>
      </c>
      <c r="G39" s="54">
        <f t="shared" ref="G39:G52" si="15">A39</f>
        <v>3</v>
      </c>
      <c r="H39" s="54">
        <f t="shared" si="11"/>
        <v>91.101645867245438</v>
      </c>
      <c r="I39" s="55">
        <f t="shared" ref="I39:I52" si="16">A39</f>
        <v>3</v>
      </c>
      <c r="J39" s="55">
        <f t="shared" si="12"/>
        <v>0</v>
      </c>
    </row>
    <row r="40" spans="1:26" x14ac:dyDescent="0.35">
      <c r="A40" s="3">
        <f t="shared" si="7"/>
        <v>3.2</v>
      </c>
      <c r="B40" s="3">
        <f t="shared" si="8"/>
        <v>91.462964784576045</v>
      </c>
      <c r="C40" s="10">
        <f t="shared" si="13"/>
        <v>3.2</v>
      </c>
      <c r="D40" s="35">
        <f t="shared" si="9"/>
        <v>91.387969871885105</v>
      </c>
      <c r="E40" s="28">
        <f t="shared" si="14"/>
        <v>3.2</v>
      </c>
      <c r="F40" s="53">
        <f t="shared" si="10"/>
        <v>91.713218634947594</v>
      </c>
      <c r="G40" s="54">
        <f t="shared" si="15"/>
        <v>3.2</v>
      </c>
      <c r="H40" s="54">
        <f t="shared" si="11"/>
        <v>92.07871160409556</v>
      </c>
      <c r="I40" s="55">
        <f t="shared" si="16"/>
        <v>3.2</v>
      </c>
      <c r="J40" s="55">
        <f t="shared" si="12"/>
        <v>0</v>
      </c>
    </row>
    <row r="41" spans="1:26" x14ac:dyDescent="0.35">
      <c r="A41" s="3">
        <f t="shared" si="7"/>
        <v>3.4</v>
      </c>
      <c r="B41" s="3">
        <f t="shared" si="8"/>
        <v>92.166009570529994</v>
      </c>
      <c r="C41" s="10">
        <f t="shared" si="13"/>
        <v>3.4</v>
      </c>
      <c r="D41" s="35">
        <f t="shared" si="9"/>
        <v>91.099103524499569</v>
      </c>
      <c r="E41" s="28">
        <f t="shared" si="14"/>
        <v>3.4</v>
      </c>
      <c r="F41" s="53">
        <f t="shared" si="10"/>
        <v>91.430041575762573</v>
      </c>
      <c r="G41" s="54">
        <f t="shared" si="15"/>
        <v>3.4</v>
      </c>
      <c r="H41" s="54">
        <f t="shared" si="11"/>
        <v>91.687006079699827</v>
      </c>
      <c r="I41" s="55">
        <f t="shared" si="16"/>
        <v>3.4</v>
      </c>
      <c r="J41" s="55">
        <f t="shared" si="12"/>
        <v>0</v>
      </c>
    </row>
    <row r="42" spans="1:26" x14ac:dyDescent="0.35">
      <c r="A42" s="3">
        <f t="shared" si="7"/>
        <v>3.6</v>
      </c>
      <c r="B42" s="3">
        <f t="shared" si="8"/>
        <v>91.899641577060933</v>
      </c>
      <c r="C42" s="10">
        <f t="shared" si="13"/>
        <v>3.6</v>
      </c>
      <c r="D42" s="35">
        <f t="shared" si="9"/>
        <v>90.870828301919801</v>
      </c>
      <c r="E42" s="28">
        <f t="shared" si="14"/>
        <v>3.6</v>
      </c>
      <c r="F42" s="53">
        <f t="shared" si="10"/>
        <v>91.349642467152776</v>
      </c>
      <c r="G42" s="54">
        <f t="shared" si="15"/>
        <v>3.6</v>
      </c>
      <c r="H42" s="54">
        <f t="shared" si="11"/>
        <v>91.417855787643745</v>
      </c>
      <c r="I42" s="55">
        <f t="shared" si="16"/>
        <v>3.6</v>
      </c>
      <c r="J42" s="55">
        <f t="shared" si="12"/>
        <v>0</v>
      </c>
    </row>
    <row r="43" spans="1:26" x14ac:dyDescent="0.35">
      <c r="A43" s="3">
        <f t="shared" si="7"/>
        <v>3.8</v>
      </c>
      <c r="B43" s="3">
        <f t="shared" si="8"/>
        <v>91.501451293330035</v>
      </c>
      <c r="C43" s="10">
        <f t="shared" si="13"/>
        <v>3.8</v>
      </c>
      <c r="D43" s="35">
        <f t="shared" si="9"/>
        <v>90.512371340671592</v>
      </c>
      <c r="E43" s="28">
        <f t="shared" si="14"/>
        <v>3.8</v>
      </c>
      <c r="F43" s="53">
        <f t="shared" si="10"/>
        <v>90.88308958752954</v>
      </c>
      <c r="G43" s="54">
        <f t="shared" si="15"/>
        <v>3.8</v>
      </c>
      <c r="H43" s="54">
        <f t="shared" si="11"/>
        <v>91.142674907075445</v>
      </c>
      <c r="I43" s="55">
        <f t="shared" si="16"/>
        <v>3.8</v>
      </c>
      <c r="J43" s="55">
        <f t="shared" si="12"/>
        <v>0</v>
      </c>
    </row>
    <row r="44" spans="1:26" x14ac:dyDescent="0.35">
      <c r="A44" s="3">
        <f t="shared" si="7"/>
        <v>4</v>
      </c>
      <c r="B44" s="3">
        <f t="shared" si="8"/>
        <v>91.109204859773826</v>
      </c>
      <c r="C44" s="10">
        <f t="shared" si="13"/>
        <v>4</v>
      </c>
      <c r="D44" s="35">
        <f t="shared" si="9"/>
        <v>90.230060816681146</v>
      </c>
      <c r="E44" s="28">
        <f t="shared" si="14"/>
        <v>4</v>
      </c>
      <c r="F44" s="53">
        <f t="shared" si="10"/>
        <v>90.216247537373974</v>
      </c>
      <c r="G44" s="54">
        <f t="shared" si="15"/>
        <v>4</v>
      </c>
      <c r="H44" s="54">
        <f t="shared" si="11"/>
        <v>90.785701769756443</v>
      </c>
      <c r="I44" s="55">
        <f t="shared" si="16"/>
        <v>4</v>
      </c>
      <c r="J44" s="55">
        <f t="shared" si="12"/>
        <v>0</v>
      </c>
    </row>
    <row r="45" spans="1:26" x14ac:dyDescent="0.35">
      <c r="A45" s="3">
        <f t="shared" si="7"/>
        <v>4.2</v>
      </c>
      <c r="B45" s="3">
        <f t="shared" si="8"/>
        <v>89.078328865517008</v>
      </c>
      <c r="C45" s="10">
        <f t="shared" si="13"/>
        <v>4.2</v>
      </c>
      <c r="D45" s="35">
        <f t="shared" si="9"/>
        <v>89.803280673082739</v>
      </c>
      <c r="E45" s="28">
        <f t="shared" si="14"/>
        <v>4.2</v>
      </c>
      <c r="F45" s="53">
        <f t="shared" si="10"/>
        <v>89.888298148693352</v>
      </c>
      <c r="G45" s="54">
        <f t="shared" si="15"/>
        <v>4.2</v>
      </c>
      <c r="H45" s="54">
        <f t="shared" si="11"/>
        <v>90.311506121204204</v>
      </c>
      <c r="I45" s="55">
        <f t="shared" si="16"/>
        <v>4.2</v>
      </c>
      <c r="J45" s="55">
        <f t="shared" si="12"/>
        <v>0</v>
      </c>
    </row>
    <row r="46" spans="1:26" x14ac:dyDescent="0.35">
      <c r="A46" s="3">
        <f t="shared" si="7"/>
        <v>4.4000000000000004</v>
      </c>
      <c r="B46" s="3">
        <f t="shared" si="8"/>
        <v>88.769250714758471</v>
      </c>
      <c r="C46" s="10">
        <f t="shared" si="13"/>
        <v>4.4000000000000004</v>
      </c>
      <c r="D46" s="35">
        <f t="shared" si="9"/>
        <v>89.3658905924664</v>
      </c>
      <c r="E46" s="28">
        <f t="shared" si="14"/>
        <v>4.4000000000000004</v>
      </c>
      <c r="F46" s="53">
        <f t="shared" si="10"/>
        <v>89.484714400643611</v>
      </c>
      <c r="G46" s="54">
        <f t="shared" si="15"/>
        <v>4.4000000000000004</v>
      </c>
      <c r="H46" s="54">
        <f t="shared" si="11"/>
        <v>89.93172492170487</v>
      </c>
      <c r="I46" s="55">
        <f t="shared" si="16"/>
        <v>4.4000000000000004</v>
      </c>
      <c r="J46" s="55">
        <f t="shared" si="12"/>
        <v>0</v>
      </c>
    </row>
    <row r="47" spans="1:26" x14ac:dyDescent="0.35">
      <c r="A47" s="3">
        <f t="shared" si="7"/>
        <v>4.5999999999999996</v>
      </c>
      <c r="B47" s="3">
        <f t="shared" si="8"/>
        <v>88.38598124174105</v>
      </c>
      <c r="C47" s="10">
        <f t="shared" si="13"/>
        <v>4.5999999999999996</v>
      </c>
      <c r="D47" s="35">
        <f t="shared" si="9"/>
        <v>89.036483335619252</v>
      </c>
      <c r="E47" s="28">
        <f t="shared" si="14"/>
        <v>4.5999999999999996</v>
      </c>
      <c r="F47" s="53">
        <f t="shared" si="10"/>
        <v>89.048498501932613</v>
      </c>
      <c r="G47" s="54">
        <f t="shared" si="15"/>
        <v>4.5999999999999996</v>
      </c>
      <c r="H47" s="54">
        <f t="shared" si="11"/>
        <v>89.601686932323943</v>
      </c>
      <c r="I47" s="55">
        <f t="shared" si="16"/>
        <v>4.5999999999999996</v>
      </c>
      <c r="J47" s="55">
        <f t="shared" si="12"/>
        <v>0</v>
      </c>
    </row>
    <row r="48" spans="1:26" x14ac:dyDescent="0.35">
      <c r="A48" s="3">
        <f t="shared" si="7"/>
        <v>4.8</v>
      </c>
      <c r="B48" s="3">
        <f t="shared" si="8"/>
        <v>87.985770130801171</v>
      </c>
      <c r="C48" s="10">
        <f t="shared" si="13"/>
        <v>4.8</v>
      </c>
      <c r="D48" s="35">
        <f t="shared" si="9"/>
        <v>88.525431240199083</v>
      </c>
      <c r="E48" s="28">
        <f t="shared" si="14"/>
        <v>4.8</v>
      </c>
      <c r="F48" s="53">
        <f t="shared" si="10"/>
        <v>88.775307797537636</v>
      </c>
      <c r="G48" s="54">
        <f t="shared" si="15"/>
        <v>4.8</v>
      </c>
      <c r="H48" s="54">
        <f t="shared" si="11"/>
        <v>89.271866391184574</v>
      </c>
      <c r="I48" s="55">
        <f t="shared" si="16"/>
        <v>4.8</v>
      </c>
      <c r="J48" s="55">
        <f t="shared" si="12"/>
        <v>0</v>
      </c>
    </row>
    <row r="49" spans="1:10" x14ac:dyDescent="0.35">
      <c r="A49" s="3">
        <f t="shared" si="7"/>
        <v>5</v>
      </c>
      <c r="B49" s="3">
        <f t="shared" si="8"/>
        <v>87.645964040591195</v>
      </c>
      <c r="C49" s="10">
        <f t="shared" si="13"/>
        <v>5</v>
      </c>
      <c r="D49" s="35">
        <f t="shared" si="9"/>
        <v>88.500958466453667</v>
      </c>
      <c r="E49" s="28">
        <f t="shared" si="14"/>
        <v>5</v>
      </c>
      <c r="F49" s="53">
        <f t="shared" si="10"/>
        <v>88.419753086419746</v>
      </c>
      <c r="G49" s="54">
        <f t="shared" si="15"/>
        <v>5</v>
      </c>
      <c r="H49" s="54">
        <f t="shared" si="11"/>
        <v>88.792636986301375</v>
      </c>
      <c r="I49" s="55">
        <f t="shared" si="16"/>
        <v>5</v>
      </c>
      <c r="J49" s="55">
        <f t="shared" si="12"/>
        <v>0</v>
      </c>
    </row>
    <row r="50" spans="1:10" x14ac:dyDescent="0.35">
      <c r="A50" s="3">
        <f t="shared" si="7"/>
        <v>5.2</v>
      </c>
      <c r="B50" s="3">
        <f t="shared" si="8"/>
        <v>87.246998859902078</v>
      </c>
      <c r="C50" s="10">
        <f t="shared" si="13"/>
        <v>5.2</v>
      </c>
      <c r="D50" s="35">
        <f t="shared" si="9"/>
        <v>87.717470235582198</v>
      </c>
      <c r="E50" s="28">
        <f t="shared" si="14"/>
        <v>5.2</v>
      </c>
      <c r="F50" s="53">
        <f t="shared" si="10"/>
        <v>87.853710805323701</v>
      </c>
      <c r="G50" s="54">
        <f t="shared" si="15"/>
        <v>5.2</v>
      </c>
      <c r="H50" s="54">
        <f t="shared" si="11"/>
        <v>88.38570600865684</v>
      </c>
      <c r="I50" s="55">
        <f t="shared" si="16"/>
        <v>5.2</v>
      </c>
      <c r="J50" s="55">
        <f t="shared" si="12"/>
        <v>0</v>
      </c>
    </row>
    <row r="51" spans="1:10" x14ac:dyDescent="0.35">
      <c r="A51" s="3">
        <f t="shared" si="7"/>
        <v>5.4</v>
      </c>
      <c r="B51" s="3">
        <f t="shared" si="8"/>
        <v>86.661870934867963</v>
      </c>
      <c r="C51" s="10">
        <f t="shared" si="13"/>
        <v>5.4</v>
      </c>
      <c r="D51" s="35">
        <f t="shared" si="9"/>
        <v>87.345608965145075</v>
      </c>
      <c r="E51" s="28">
        <f t="shared" si="14"/>
        <v>5.4</v>
      </c>
      <c r="F51" s="53">
        <f t="shared" si="10"/>
        <v>87.51407002999359</v>
      </c>
      <c r="G51" s="54">
        <f t="shared" si="15"/>
        <v>5.4</v>
      </c>
      <c r="H51" s="54">
        <f t="shared" si="11"/>
        <v>88.067428033051954</v>
      </c>
      <c r="I51" s="55">
        <f t="shared" si="16"/>
        <v>5.4</v>
      </c>
      <c r="J51" s="55">
        <f t="shared" si="12"/>
        <v>84.647879234090993</v>
      </c>
    </row>
    <row r="52" spans="1:10" x14ac:dyDescent="0.35">
      <c r="A52" s="3">
        <f t="shared" si="7"/>
        <v>5.6</v>
      </c>
      <c r="B52" s="3">
        <f t="shared" si="8"/>
        <v>86.358447109736431</v>
      </c>
      <c r="C52" s="10">
        <f t="shared" si="13"/>
        <v>5.6</v>
      </c>
      <c r="D52" s="35">
        <f t="shared" si="9"/>
        <v>86.932592374896473</v>
      </c>
      <c r="E52" s="28">
        <f t="shared" si="14"/>
        <v>5.6</v>
      </c>
      <c r="F52" s="53">
        <f t="shared" si="10"/>
        <v>86.992228499966515</v>
      </c>
      <c r="G52" s="54">
        <f t="shared" si="15"/>
        <v>5.6</v>
      </c>
      <c r="H52" s="54">
        <f t="shared" si="11"/>
        <v>87.606665878737729</v>
      </c>
      <c r="I52" s="55">
        <f t="shared" si="16"/>
        <v>5.6</v>
      </c>
      <c r="J52" s="55">
        <f t="shared" si="12"/>
        <v>84.788207107938248</v>
      </c>
    </row>
    <row r="53" spans="1:10" x14ac:dyDescent="0.35">
      <c r="A53" s="5"/>
      <c r="B53" s="3"/>
      <c r="C53" s="10"/>
      <c r="D53" s="35"/>
      <c r="E53" s="9"/>
      <c r="F53" s="9"/>
      <c r="G53" s="15"/>
      <c r="H53" s="15"/>
      <c r="I53" s="17"/>
      <c r="J53" s="17"/>
    </row>
    <row r="54" spans="1:10" x14ac:dyDescent="0.35">
      <c r="A54" s="5"/>
      <c r="B54" s="3"/>
      <c r="C54" s="10"/>
      <c r="D54" s="35"/>
      <c r="E54" s="9"/>
      <c r="F54" s="9"/>
      <c r="G54" s="15"/>
      <c r="H54" s="15"/>
      <c r="I54" s="17"/>
      <c r="J54" s="17"/>
    </row>
    <row r="55" spans="1:10" x14ac:dyDescent="0.35">
      <c r="A55" s="5"/>
      <c r="B55" s="3"/>
      <c r="C55" s="10"/>
      <c r="D55" s="35"/>
      <c r="E55" s="9"/>
      <c r="F55" s="9"/>
      <c r="G55" s="15"/>
      <c r="H55" s="15"/>
      <c r="I55" s="17"/>
      <c r="J55" s="17"/>
    </row>
    <row r="56" spans="1:10" x14ac:dyDescent="0.35">
      <c r="A56" s="5"/>
      <c r="B56" s="3"/>
      <c r="C56" s="10"/>
      <c r="D56" s="35"/>
      <c r="E56" s="9"/>
      <c r="F56" s="9"/>
      <c r="G56" s="15"/>
      <c r="H56" s="15"/>
      <c r="I56" s="17"/>
      <c r="J56" s="17"/>
    </row>
    <row r="57" spans="1:10" x14ac:dyDescent="0.35">
      <c r="A57" s="5"/>
      <c r="B57" s="3"/>
      <c r="C57" s="10"/>
      <c r="D57" s="35"/>
      <c r="E57" s="9"/>
      <c r="F57" s="9"/>
      <c r="G57" s="15"/>
      <c r="H57" s="15"/>
      <c r="I57" s="17"/>
      <c r="J57" s="17"/>
    </row>
    <row r="58" spans="1:10" x14ac:dyDescent="0.35">
      <c r="A58" s="5"/>
      <c r="B58" s="3"/>
      <c r="C58" s="10"/>
      <c r="D58" s="35"/>
      <c r="E58" s="9"/>
      <c r="F58" s="9"/>
      <c r="G58" s="15"/>
      <c r="H58" s="15"/>
      <c r="I58" s="17"/>
      <c r="J58" s="17"/>
    </row>
    <row r="59" spans="1:10" x14ac:dyDescent="0.35">
      <c r="A59" s="5"/>
      <c r="B59" s="3"/>
      <c r="C59" s="10"/>
      <c r="D59" s="35"/>
      <c r="E59" s="9"/>
      <c r="F59" s="9"/>
      <c r="G59" s="15"/>
      <c r="H59" s="15"/>
      <c r="I59" s="17"/>
      <c r="J59" s="17"/>
    </row>
    <row r="60" spans="1:10" x14ac:dyDescent="0.35">
      <c r="A60" s="5"/>
      <c r="B60" s="3"/>
      <c r="C60" s="10"/>
      <c r="D60" s="35"/>
      <c r="E60" s="9"/>
      <c r="F60" s="9"/>
      <c r="G60" s="15"/>
      <c r="H60" s="15"/>
      <c r="I60" s="17"/>
      <c r="J60" s="17"/>
    </row>
    <row r="61" spans="1:10" x14ac:dyDescent="0.35">
      <c r="A61" s="5"/>
      <c r="B61" s="3"/>
      <c r="C61" s="10"/>
      <c r="D61" s="35"/>
      <c r="E61" s="9"/>
      <c r="F61" s="9"/>
      <c r="G61" s="15"/>
      <c r="H61" s="15"/>
      <c r="I61" s="17"/>
      <c r="J61" s="17"/>
    </row>
    <row r="62" spans="1:10" x14ac:dyDescent="0.35">
      <c r="A62" s="5"/>
      <c r="B62" s="3"/>
      <c r="C62" s="10"/>
      <c r="D62" s="35"/>
      <c r="E62" s="9"/>
      <c r="F62" s="9"/>
      <c r="G62" s="15"/>
      <c r="H62" s="15"/>
      <c r="I62" s="17"/>
      <c r="J62" s="17"/>
    </row>
    <row r="63" spans="1:10" x14ac:dyDescent="0.35">
      <c r="A63" s="5"/>
      <c r="B63" s="3"/>
      <c r="C63" s="10"/>
      <c r="D63" s="11"/>
      <c r="E63" s="9"/>
      <c r="F63" s="9"/>
      <c r="G63" s="15"/>
      <c r="H63" s="15"/>
      <c r="I63" s="17"/>
      <c r="J63" s="17"/>
    </row>
    <row r="64" spans="1:10" x14ac:dyDescent="0.35">
      <c r="A64" s="5"/>
      <c r="B64" s="3"/>
      <c r="C64" s="10"/>
      <c r="D64" s="11"/>
      <c r="E64" s="9"/>
      <c r="F64" s="9"/>
      <c r="G64" s="15"/>
      <c r="H64" s="15"/>
      <c r="I64" s="17"/>
      <c r="J64" s="17"/>
    </row>
    <row r="65" spans="1:10" x14ac:dyDescent="0.35">
      <c r="A65" s="5"/>
      <c r="B65" s="5"/>
      <c r="C65" s="7"/>
      <c r="D65" s="7"/>
      <c r="E65" s="9"/>
      <c r="F65" s="9"/>
      <c r="G65" s="15"/>
      <c r="H65" s="15"/>
      <c r="I65" s="17"/>
      <c r="J65" s="17"/>
    </row>
    <row r="66" spans="1:10" x14ac:dyDescent="0.35">
      <c r="A66" s="5"/>
      <c r="B66" s="5"/>
      <c r="C66" s="7"/>
      <c r="D66" s="7"/>
      <c r="E66" s="9"/>
      <c r="F66" s="9"/>
      <c r="G66" s="15"/>
      <c r="H66" s="15"/>
      <c r="I66" s="17"/>
      <c r="J66" s="17"/>
    </row>
    <row r="67" spans="1:10" x14ac:dyDescent="0.35">
      <c r="A67" s="5"/>
      <c r="B67" s="5"/>
      <c r="C67" s="7"/>
      <c r="D67" s="7"/>
      <c r="E67" s="9"/>
      <c r="F67" s="9"/>
      <c r="G67" s="15"/>
      <c r="H67" s="15"/>
      <c r="I67" s="17"/>
      <c r="J67" s="17"/>
    </row>
    <row r="68" spans="1:10" x14ac:dyDescent="0.35">
      <c r="A68" s="5"/>
      <c r="B68" s="5"/>
      <c r="C68" s="7"/>
      <c r="D68" s="7"/>
      <c r="E68" s="9"/>
      <c r="F68" s="9"/>
      <c r="G68" s="15"/>
      <c r="H68" s="15"/>
      <c r="I68" s="17"/>
      <c r="J68" s="17"/>
    </row>
    <row r="69" spans="1:10" x14ac:dyDescent="0.35">
      <c r="A69" s="5"/>
      <c r="B69" s="5"/>
      <c r="C69" s="7"/>
      <c r="D69" s="7"/>
      <c r="E69" s="9"/>
      <c r="F69" s="9"/>
      <c r="G69" s="15"/>
      <c r="H69" s="15"/>
      <c r="I69" s="17"/>
      <c r="J69" s="17"/>
    </row>
    <row r="70" spans="1:10" x14ac:dyDescent="0.35">
      <c r="A70" s="5"/>
      <c r="B70" s="5"/>
      <c r="C70" s="7"/>
      <c r="D70" s="7"/>
      <c r="E70" s="9"/>
      <c r="F70" s="9"/>
      <c r="G70" s="15"/>
      <c r="H70" s="15"/>
      <c r="I70" s="17"/>
      <c r="J70" s="17"/>
    </row>
    <row r="71" spans="1:10" x14ac:dyDescent="0.35">
      <c r="A71" s="5"/>
      <c r="B71" s="5"/>
      <c r="C71" s="7"/>
      <c r="D71" s="7"/>
      <c r="E71" s="9"/>
      <c r="F71" s="9"/>
      <c r="G71" s="15"/>
      <c r="H71" s="15"/>
      <c r="I71" s="17"/>
      <c r="J71" s="17"/>
    </row>
    <row r="72" spans="1:10" x14ac:dyDescent="0.35">
      <c r="A72" s="5"/>
      <c r="B72" s="5"/>
      <c r="C72" s="7"/>
      <c r="D72" s="7"/>
      <c r="E72" s="9"/>
      <c r="F72" s="9"/>
      <c r="G72" s="15"/>
      <c r="H72" s="15"/>
      <c r="I72" s="17"/>
      <c r="J72" s="17"/>
    </row>
    <row r="73" spans="1:10" x14ac:dyDescent="0.35">
      <c r="A73" s="5"/>
      <c r="B73" s="5"/>
      <c r="C73" s="7"/>
      <c r="D73" s="7"/>
      <c r="E73" s="9"/>
      <c r="F73" s="9"/>
      <c r="G73" s="15"/>
      <c r="H73" s="15"/>
      <c r="I73" s="17"/>
      <c r="J73" s="17"/>
    </row>
    <row r="74" spans="1:10" x14ac:dyDescent="0.35">
      <c r="A74" s="5"/>
      <c r="B74" s="5"/>
      <c r="C74" s="7"/>
      <c r="D74" s="7"/>
      <c r="E74" s="9"/>
      <c r="F74" s="9"/>
      <c r="G74" s="15"/>
      <c r="H74" s="15"/>
      <c r="I74" s="17"/>
      <c r="J74" s="17"/>
    </row>
    <row r="75" spans="1:10" x14ac:dyDescent="0.35">
      <c r="A75" s="5"/>
      <c r="B75" s="5"/>
      <c r="C75" s="7"/>
      <c r="D75" s="7"/>
      <c r="E75" s="9"/>
      <c r="F75" s="9"/>
      <c r="G75" s="15"/>
      <c r="H75" s="15"/>
      <c r="I75" s="17"/>
      <c r="J75" s="17"/>
    </row>
    <row r="76" spans="1:10" x14ac:dyDescent="0.35">
      <c r="A76" s="5"/>
      <c r="B76" s="5"/>
      <c r="C76" s="7"/>
      <c r="D76" s="7"/>
      <c r="E76" s="9"/>
      <c r="F76" s="9"/>
      <c r="G76" s="15"/>
      <c r="H76" s="15"/>
      <c r="I76" s="17"/>
      <c r="J76" s="17"/>
    </row>
    <row r="77" spans="1:10" x14ac:dyDescent="0.35">
      <c r="A77" s="5"/>
      <c r="B77" s="5"/>
      <c r="C77" s="7"/>
      <c r="D77" s="7"/>
      <c r="E77" s="9"/>
      <c r="F77" s="9"/>
      <c r="G77" s="15"/>
      <c r="H77" s="15"/>
      <c r="I77" s="17"/>
      <c r="J77" s="17"/>
    </row>
    <row r="78" spans="1:10" x14ac:dyDescent="0.35">
      <c r="A78" s="5"/>
      <c r="B78" s="5"/>
      <c r="C78" s="7"/>
      <c r="D78" s="7"/>
      <c r="E78" s="9"/>
      <c r="F78" s="9"/>
      <c r="G78" s="15"/>
      <c r="H78" s="15"/>
      <c r="I78" s="17"/>
      <c r="J78" s="17"/>
    </row>
    <row r="79" spans="1:10" x14ac:dyDescent="0.35">
      <c r="A79" s="5"/>
      <c r="B79" s="5"/>
      <c r="C79" s="7"/>
      <c r="D79" s="7"/>
      <c r="E79" s="9"/>
      <c r="F79" s="9"/>
      <c r="G79" s="15"/>
      <c r="H79" s="15"/>
      <c r="I79" s="17"/>
      <c r="J79" s="17"/>
    </row>
    <row r="80" spans="1:10"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mergeCells count="3">
    <mergeCell ref="E2:F2"/>
    <mergeCell ref="G2:K2"/>
    <mergeCell ref="S2:AG2"/>
  </mergeCell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6DEB8-7730-4772-8A55-1D94A9D1B707}">
  <sheetPr codeName="Sheet16">
    <tabColor theme="5" tint="-0.499984740745262"/>
  </sheetPr>
  <dimension ref="A1:AG1000"/>
  <sheetViews>
    <sheetView zoomScaleNormal="100" workbookViewId="0">
      <selection activeCell="M41" sqref="M41"/>
    </sheetView>
  </sheetViews>
  <sheetFormatPr defaultRowHeight="14.5" x14ac:dyDescent="0.35"/>
  <cols>
    <col min="5" max="5" width="10.26953125" customWidth="1"/>
    <col min="21" max="21" width="12.54296875" bestFit="1" customWidth="1"/>
    <col min="22" max="22" width="10.54296875" bestFit="1" customWidth="1"/>
  </cols>
  <sheetData>
    <row r="1" spans="1:33" ht="15.5" x14ac:dyDescent="0.35">
      <c r="E1" s="22"/>
      <c r="R1" s="73"/>
      <c r="S1" s="34"/>
      <c r="T1" s="34"/>
      <c r="U1" s="34"/>
      <c r="V1" s="34"/>
      <c r="W1" s="34"/>
      <c r="X1" s="34"/>
      <c r="Y1" s="34"/>
      <c r="Z1" s="34"/>
      <c r="AA1" s="34"/>
      <c r="AB1" s="34"/>
      <c r="AC1" s="34"/>
      <c r="AD1" s="34"/>
      <c r="AE1" s="34"/>
      <c r="AF1" s="34"/>
      <c r="AG1" s="34"/>
    </row>
    <row r="2" spans="1:33" ht="18" customHeight="1" x14ac:dyDescent="0.5">
      <c r="E2" s="98"/>
      <c r="F2" s="98"/>
      <c r="G2" s="98"/>
      <c r="H2" s="98"/>
      <c r="I2" s="98"/>
      <c r="J2" s="98"/>
      <c r="K2" s="98"/>
      <c r="L2" s="48"/>
      <c r="P2" s="90"/>
      <c r="R2" s="74"/>
      <c r="S2" s="99"/>
      <c r="T2" s="99"/>
      <c r="U2" s="99"/>
      <c r="V2" s="99"/>
      <c r="W2" s="99"/>
      <c r="X2" s="99"/>
      <c r="Y2" s="99"/>
      <c r="Z2" s="99"/>
      <c r="AA2" s="99"/>
      <c r="AB2" s="99"/>
      <c r="AC2" s="99"/>
      <c r="AD2" s="99"/>
      <c r="AE2" s="99"/>
      <c r="AF2" s="99"/>
      <c r="AG2" s="99"/>
    </row>
    <row r="3" spans="1:33" x14ac:dyDescent="0.35">
      <c r="E3" s="90"/>
      <c r="F3" s="90"/>
      <c r="G3" s="90"/>
      <c r="H3" s="90"/>
      <c r="I3" s="90"/>
      <c r="J3" s="90"/>
      <c r="K3" s="90"/>
      <c r="P3" s="90"/>
      <c r="Q3" s="90"/>
      <c r="R3" s="75"/>
      <c r="S3" s="75"/>
      <c r="T3" s="75"/>
      <c r="U3" s="75"/>
      <c r="V3" s="75"/>
      <c r="W3" s="75"/>
      <c r="X3" s="75"/>
      <c r="Y3" s="75"/>
      <c r="Z3" s="75"/>
      <c r="AA3" s="75"/>
      <c r="AB3" s="75"/>
      <c r="AC3" s="75"/>
      <c r="AD3" s="75"/>
      <c r="AE3" s="75"/>
      <c r="AF3" s="75"/>
      <c r="AG3" s="75"/>
    </row>
    <row r="4" spans="1:33" x14ac:dyDescent="0.35">
      <c r="E4" s="90"/>
      <c r="F4" s="90"/>
      <c r="G4" s="90"/>
      <c r="H4" s="90"/>
      <c r="I4" s="90"/>
      <c r="J4" s="90"/>
      <c r="K4" s="90"/>
      <c r="P4" s="90"/>
      <c r="Q4" s="90"/>
      <c r="R4" s="75"/>
      <c r="S4" s="75"/>
      <c r="T4" s="75"/>
      <c r="U4" s="76"/>
      <c r="V4" s="76"/>
      <c r="W4" s="75"/>
      <c r="X4" s="76"/>
      <c r="Y4" s="75"/>
      <c r="Z4" s="75"/>
      <c r="AA4" s="76"/>
      <c r="AB4" s="76"/>
      <c r="AC4" s="75"/>
      <c r="AD4" s="76"/>
      <c r="AE4" s="76"/>
      <c r="AF4" s="75"/>
      <c r="AG4" s="76"/>
    </row>
    <row r="5" spans="1:33" x14ac:dyDescent="0.35">
      <c r="A5">
        <v>0</v>
      </c>
      <c r="E5" s="90"/>
      <c r="F5" s="90"/>
      <c r="G5" s="90"/>
      <c r="H5" s="90"/>
      <c r="I5" s="90"/>
      <c r="J5" s="90"/>
      <c r="K5" s="90"/>
      <c r="P5" s="90"/>
      <c r="Q5" s="90"/>
      <c r="R5" s="75"/>
      <c r="S5" s="75"/>
      <c r="T5" s="75"/>
      <c r="U5" s="76"/>
      <c r="V5" s="76"/>
      <c r="W5" s="75"/>
      <c r="X5" s="76"/>
      <c r="Y5" s="75"/>
      <c r="Z5" s="75"/>
      <c r="AA5" s="76"/>
      <c r="AB5" s="76"/>
      <c r="AC5" s="75"/>
      <c r="AD5" s="76"/>
      <c r="AE5" s="76"/>
      <c r="AF5" s="75"/>
      <c r="AG5" s="76"/>
    </row>
    <row r="6" spans="1:33" x14ac:dyDescent="0.35">
      <c r="E6" s="90"/>
      <c r="F6" s="90"/>
      <c r="G6" s="90"/>
      <c r="H6" s="90"/>
      <c r="I6" s="90"/>
      <c r="J6" s="90"/>
      <c r="K6" s="90"/>
      <c r="P6" s="90"/>
      <c r="Q6" s="90"/>
      <c r="R6" s="75"/>
      <c r="S6" s="75"/>
      <c r="T6" s="75"/>
      <c r="U6" s="76"/>
      <c r="V6" s="76"/>
      <c r="W6" s="75"/>
      <c r="X6" s="76"/>
      <c r="Y6" s="75"/>
      <c r="Z6" s="75"/>
      <c r="AA6" s="76"/>
      <c r="AB6" s="76"/>
      <c r="AC6" s="75"/>
      <c r="AD6" s="76"/>
      <c r="AE6" s="76"/>
      <c r="AF6" s="75"/>
      <c r="AG6" s="76"/>
    </row>
    <row r="7" spans="1:33" x14ac:dyDescent="0.35">
      <c r="E7" s="90"/>
      <c r="F7" s="90"/>
      <c r="G7" s="90"/>
      <c r="H7" s="90"/>
      <c r="I7" s="90"/>
      <c r="J7" s="90"/>
      <c r="K7" s="90"/>
      <c r="P7" s="90"/>
      <c r="Q7" s="90"/>
      <c r="R7" s="75"/>
      <c r="S7" s="75"/>
      <c r="T7" s="75"/>
      <c r="U7" s="76"/>
      <c r="V7" s="76"/>
      <c r="W7" s="75"/>
      <c r="X7" s="76"/>
      <c r="Y7" s="75"/>
      <c r="Z7" s="75"/>
      <c r="AA7" s="76"/>
      <c r="AB7" s="76"/>
      <c r="AC7" s="75"/>
      <c r="AD7" s="76"/>
      <c r="AE7" s="76"/>
      <c r="AF7" s="75"/>
      <c r="AG7" s="76"/>
    </row>
    <row r="8" spans="1:33" x14ac:dyDescent="0.35">
      <c r="E8" s="90"/>
      <c r="F8" s="90"/>
      <c r="G8" s="90"/>
      <c r="H8" s="90"/>
      <c r="I8" s="90"/>
      <c r="J8" s="90"/>
      <c r="K8" s="90"/>
      <c r="P8" s="90"/>
      <c r="Q8" s="90"/>
      <c r="R8" s="75"/>
      <c r="S8" s="75"/>
      <c r="T8" s="75"/>
      <c r="U8" s="76"/>
      <c r="V8" s="76"/>
      <c r="W8" s="75"/>
      <c r="X8" s="76"/>
      <c r="Y8" s="75"/>
      <c r="Z8" s="75"/>
      <c r="AA8" s="76"/>
      <c r="AB8" s="76"/>
      <c r="AC8" s="75"/>
      <c r="AD8" s="76"/>
      <c r="AE8" s="76"/>
      <c r="AF8" s="75"/>
      <c r="AG8" s="76"/>
    </row>
    <row r="9" spans="1:33" x14ac:dyDescent="0.35">
      <c r="E9" s="90"/>
      <c r="F9" s="90"/>
      <c r="G9" s="90"/>
      <c r="H9" s="90"/>
      <c r="I9" s="90"/>
      <c r="J9" s="90"/>
      <c r="K9" s="90"/>
      <c r="P9" s="90"/>
      <c r="Q9" s="90"/>
      <c r="R9" s="75"/>
      <c r="S9" s="75"/>
      <c r="T9" s="75"/>
      <c r="U9" s="76"/>
      <c r="V9" s="76"/>
      <c r="W9" s="75"/>
      <c r="X9" s="76"/>
      <c r="Y9" s="75"/>
      <c r="Z9" s="75"/>
      <c r="AA9" s="76"/>
      <c r="AB9" s="76"/>
      <c r="AC9" s="75"/>
      <c r="AD9" s="76"/>
      <c r="AE9" s="76"/>
      <c r="AF9" s="75"/>
      <c r="AG9" s="76"/>
    </row>
    <row r="10" spans="1:33" x14ac:dyDescent="0.35">
      <c r="A10">
        <v>1.5</v>
      </c>
      <c r="E10" s="90"/>
      <c r="F10" s="90"/>
      <c r="G10" s="90"/>
      <c r="H10" s="90"/>
      <c r="I10" s="90"/>
      <c r="J10" s="90"/>
      <c r="K10" s="90"/>
      <c r="R10" s="75"/>
      <c r="S10" s="75"/>
      <c r="T10" s="75"/>
      <c r="U10" s="76"/>
      <c r="V10" s="76"/>
      <c r="W10" s="75"/>
      <c r="X10" s="76"/>
      <c r="Y10" s="75"/>
      <c r="Z10" s="75"/>
      <c r="AA10" s="76"/>
      <c r="AB10" s="76"/>
      <c r="AC10" s="75"/>
      <c r="AD10" s="76"/>
      <c r="AE10" s="76"/>
      <c r="AF10" s="75"/>
      <c r="AG10" s="76"/>
    </row>
    <row r="11" spans="1:33" x14ac:dyDescent="0.35">
      <c r="A11">
        <v>6.5</v>
      </c>
      <c r="E11" s="90"/>
      <c r="F11" s="90"/>
      <c r="G11" s="90"/>
      <c r="H11" s="90"/>
      <c r="I11" s="90"/>
      <c r="J11" s="90"/>
      <c r="K11" s="90"/>
      <c r="R11" s="75"/>
      <c r="S11" s="75"/>
      <c r="T11" s="75"/>
      <c r="U11" s="76"/>
      <c r="V11" s="76"/>
      <c r="W11" s="75"/>
      <c r="X11" s="76"/>
      <c r="Y11" s="75"/>
      <c r="Z11" s="75"/>
      <c r="AA11" s="76"/>
      <c r="AB11" s="76"/>
      <c r="AC11" s="75"/>
      <c r="AD11" s="76"/>
      <c r="AE11" s="76"/>
      <c r="AF11" s="75"/>
      <c r="AG11" s="76"/>
    </row>
    <row r="12" spans="1:33" x14ac:dyDescent="0.35">
      <c r="A12">
        <v>85</v>
      </c>
      <c r="E12" s="90"/>
      <c r="F12" s="90"/>
      <c r="G12" s="90"/>
      <c r="H12" s="90"/>
      <c r="I12" s="90"/>
      <c r="J12" s="90"/>
      <c r="K12" s="90"/>
      <c r="R12" s="75"/>
      <c r="S12" s="75"/>
      <c r="T12" s="75"/>
      <c r="U12" s="76"/>
      <c r="V12" s="76"/>
      <c r="W12" s="75"/>
      <c r="X12" s="76"/>
      <c r="Y12" s="75"/>
      <c r="Z12" s="75"/>
      <c r="AA12" s="76"/>
      <c r="AB12" s="76"/>
      <c r="AC12" s="75"/>
      <c r="AD12" s="76"/>
      <c r="AE12" s="76"/>
      <c r="AF12" s="75"/>
      <c r="AG12" s="76"/>
    </row>
    <row r="13" spans="1:33" x14ac:dyDescent="0.35">
      <c r="A13">
        <v>100</v>
      </c>
      <c r="E13" s="90"/>
      <c r="F13" s="90"/>
      <c r="G13" s="90"/>
      <c r="H13" s="90"/>
      <c r="I13" s="90"/>
      <c r="J13" s="90"/>
      <c r="K13" s="90"/>
      <c r="R13" s="75"/>
      <c r="S13" s="75"/>
      <c r="T13" s="75"/>
      <c r="U13" s="76"/>
      <c r="V13" s="76"/>
      <c r="W13" s="75"/>
      <c r="X13" s="76"/>
      <c r="Y13" s="75"/>
      <c r="Z13" s="75"/>
      <c r="AA13" s="76"/>
      <c r="AB13" s="76"/>
      <c r="AC13" s="75"/>
      <c r="AD13" s="76"/>
      <c r="AE13" s="76"/>
      <c r="AF13" s="75"/>
      <c r="AG13" s="76"/>
    </row>
    <row r="14" spans="1:33" x14ac:dyDescent="0.35">
      <c r="E14" s="90"/>
      <c r="F14" s="90"/>
      <c r="G14" s="90"/>
      <c r="H14" s="90"/>
      <c r="I14" s="90"/>
      <c r="J14" s="90"/>
      <c r="K14" s="90"/>
      <c r="R14" s="75"/>
      <c r="S14" s="75"/>
      <c r="T14" s="75"/>
      <c r="U14" s="76"/>
      <c r="V14" s="76"/>
      <c r="W14" s="75"/>
      <c r="X14" s="76"/>
      <c r="Y14" s="75"/>
      <c r="Z14" s="75"/>
      <c r="AA14" s="76"/>
      <c r="AB14" s="76"/>
      <c r="AC14" s="75"/>
      <c r="AD14" s="76"/>
      <c r="AE14" s="76"/>
      <c r="AF14" s="75"/>
      <c r="AG14" s="76"/>
    </row>
    <row r="15" spans="1:33" x14ac:dyDescent="0.35">
      <c r="E15" s="90"/>
      <c r="F15" s="90"/>
      <c r="G15" s="90"/>
      <c r="H15" s="90"/>
      <c r="I15" s="90"/>
      <c r="J15" s="90"/>
      <c r="K15" s="90"/>
      <c r="L15" s="64" t="s">
        <v>1</v>
      </c>
      <c r="R15" s="75"/>
      <c r="S15" s="75"/>
      <c r="T15" s="75"/>
      <c r="U15" s="76"/>
      <c r="V15" s="76"/>
      <c r="W15" s="75"/>
      <c r="X15" s="76"/>
      <c r="Y15" s="75"/>
      <c r="Z15" s="75"/>
      <c r="AA15" s="76"/>
      <c r="AB15" s="76"/>
      <c r="AC15" s="75"/>
      <c r="AD15" s="76"/>
      <c r="AE15" s="76"/>
      <c r="AF15" s="75"/>
      <c r="AG15" s="76"/>
    </row>
    <row r="16" spans="1:33" x14ac:dyDescent="0.35">
      <c r="E16" s="90"/>
      <c r="F16" s="90"/>
      <c r="G16" s="90"/>
      <c r="H16" s="90"/>
      <c r="I16" s="90"/>
      <c r="J16" s="90"/>
      <c r="K16" s="90"/>
      <c r="L16" s="64" t="s">
        <v>2</v>
      </c>
      <c r="R16" s="75"/>
      <c r="S16" s="75"/>
      <c r="T16" s="75"/>
      <c r="U16" s="76"/>
      <c r="V16" s="76"/>
      <c r="W16" s="75"/>
      <c r="X16" s="76"/>
      <c r="Y16" s="75"/>
      <c r="Z16" s="75"/>
      <c r="AA16" s="76"/>
      <c r="AB16" s="76"/>
      <c r="AC16" s="75"/>
      <c r="AD16" s="76"/>
      <c r="AE16" s="76"/>
      <c r="AF16" s="75"/>
      <c r="AG16" s="76"/>
    </row>
    <row r="17" spans="1:33" x14ac:dyDescent="0.35">
      <c r="E17" s="90"/>
      <c r="F17" s="90"/>
      <c r="G17" s="90"/>
      <c r="H17" s="90"/>
      <c r="I17" s="90"/>
      <c r="J17" s="90"/>
      <c r="K17" s="90"/>
      <c r="L17" s="64" t="s">
        <v>3</v>
      </c>
      <c r="R17" s="75"/>
      <c r="S17" s="75"/>
      <c r="T17" s="75"/>
      <c r="U17" s="76"/>
      <c r="V17" s="76"/>
      <c r="W17" s="75"/>
      <c r="X17" s="76"/>
      <c r="Y17" s="75"/>
      <c r="Z17" s="75"/>
      <c r="AA17" s="76"/>
      <c r="AB17" s="76"/>
      <c r="AC17" s="75"/>
      <c r="AD17" s="76"/>
      <c r="AE17" s="76"/>
      <c r="AF17" s="75"/>
      <c r="AG17" s="76"/>
    </row>
    <row r="18" spans="1:33" x14ac:dyDescent="0.35">
      <c r="E18" s="90"/>
      <c r="F18" s="90"/>
      <c r="G18" s="90"/>
      <c r="H18" s="90"/>
      <c r="I18" s="90"/>
      <c r="J18" s="90"/>
      <c r="K18" s="90"/>
      <c r="R18" s="75"/>
      <c r="S18" s="75"/>
      <c r="T18" s="75"/>
      <c r="U18" s="76"/>
      <c r="V18" s="76"/>
      <c r="W18" s="75"/>
      <c r="X18" s="76"/>
      <c r="Y18" s="75"/>
      <c r="Z18" s="75"/>
      <c r="AA18" s="76"/>
      <c r="AB18" s="76"/>
      <c r="AC18" s="75"/>
      <c r="AD18" s="76"/>
      <c r="AE18" s="76"/>
      <c r="AF18" s="75"/>
      <c r="AG18" s="76"/>
    </row>
    <row r="19" spans="1:33" x14ac:dyDescent="0.35">
      <c r="E19" s="90"/>
      <c r="F19" s="90"/>
      <c r="G19" s="90"/>
      <c r="H19" s="90"/>
      <c r="I19" s="90"/>
      <c r="J19" s="90"/>
      <c r="K19" s="90"/>
      <c r="L19" s="64" t="s">
        <v>4</v>
      </c>
      <c r="R19" s="75"/>
      <c r="S19" s="75"/>
      <c r="T19" s="75"/>
      <c r="U19" s="76"/>
      <c r="V19" s="76"/>
      <c r="W19" s="75"/>
      <c r="X19" s="76"/>
      <c r="Y19" s="75"/>
      <c r="Z19" s="75"/>
      <c r="AA19" s="76"/>
      <c r="AB19" s="76"/>
      <c r="AC19" s="75"/>
      <c r="AD19" s="76"/>
      <c r="AE19" s="76"/>
      <c r="AF19" s="75"/>
      <c r="AG19" s="76"/>
    </row>
    <row r="20" spans="1:33" x14ac:dyDescent="0.35">
      <c r="E20" s="90"/>
      <c r="F20" s="90"/>
      <c r="G20" s="90"/>
      <c r="H20" s="90"/>
      <c r="I20" s="90"/>
      <c r="J20" s="90"/>
      <c r="K20" s="90"/>
      <c r="L20" s="64" t="s">
        <v>24</v>
      </c>
      <c r="R20" s="75"/>
      <c r="S20" s="75"/>
      <c r="T20" s="75"/>
      <c r="U20" s="76"/>
      <c r="V20" s="76"/>
      <c r="W20" s="75"/>
      <c r="X20" s="76"/>
      <c r="Y20" s="75"/>
      <c r="Z20" s="75"/>
      <c r="AA20" s="76"/>
      <c r="AB20" s="76"/>
      <c r="AC20" s="75"/>
      <c r="AD20" s="76"/>
      <c r="AE20" s="76"/>
      <c r="AF20" s="75"/>
      <c r="AG20" s="76"/>
    </row>
    <row r="21" spans="1:33" x14ac:dyDescent="0.35">
      <c r="E21" s="90"/>
      <c r="F21" s="90"/>
      <c r="G21" s="90"/>
      <c r="H21" s="90"/>
      <c r="I21" s="90"/>
      <c r="J21" s="90"/>
      <c r="K21" s="90"/>
      <c r="R21" s="75"/>
      <c r="S21" s="75"/>
      <c r="T21" s="75"/>
      <c r="U21" s="76"/>
      <c r="V21" s="76"/>
      <c r="W21" s="75"/>
      <c r="X21" s="76"/>
      <c r="Y21" s="75"/>
      <c r="Z21" s="75"/>
      <c r="AA21" s="76"/>
      <c r="AB21" s="76"/>
      <c r="AC21" s="75"/>
      <c r="AD21" s="76"/>
      <c r="AE21" s="76"/>
      <c r="AF21" s="75"/>
      <c r="AG21" s="76"/>
    </row>
    <row r="22" spans="1:33" x14ac:dyDescent="0.35">
      <c r="E22" s="90"/>
      <c r="F22" s="90"/>
      <c r="G22" s="90"/>
      <c r="H22" s="90"/>
      <c r="I22" s="90"/>
      <c r="J22" s="90"/>
      <c r="K22" s="90"/>
      <c r="R22" s="75"/>
      <c r="S22" s="75"/>
      <c r="T22" s="75"/>
      <c r="U22" s="76"/>
      <c r="V22" s="76"/>
      <c r="W22" s="75"/>
      <c r="X22" s="76"/>
      <c r="Y22" s="75"/>
      <c r="Z22" s="75"/>
      <c r="AA22" s="76"/>
      <c r="AB22" s="76"/>
      <c r="AC22" s="75"/>
      <c r="AD22" s="76"/>
      <c r="AE22" s="76"/>
      <c r="AF22" s="75"/>
      <c r="AG22" s="76"/>
    </row>
    <row r="23" spans="1:33" x14ac:dyDescent="0.35">
      <c r="E23" s="90"/>
      <c r="F23" s="90"/>
      <c r="G23" s="90"/>
      <c r="H23" s="90"/>
      <c r="I23" s="90"/>
      <c r="J23" s="90"/>
      <c r="K23" s="90"/>
      <c r="R23" s="34"/>
      <c r="S23" s="34"/>
      <c r="T23" s="34"/>
      <c r="U23" s="34"/>
      <c r="V23" s="34"/>
      <c r="W23" s="34"/>
      <c r="X23" s="34"/>
      <c r="Y23" s="34"/>
      <c r="Z23" s="34"/>
      <c r="AA23" s="34"/>
      <c r="AB23" s="34"/>
      <c r="AC23" s="34"/>
      <c r="AD23" s="34"/>
      <c r="AE23" s="34"/>
      <c r="AF23" s="34"/>
      <c r="AG23" s="34"/>
    </row>
    <row r="24" spans="1:33" x14ac:dyDescent="0.35">
      <c r="E24" s="90"/>
      <c r="F24" s="90"/>
      <c r="G24" s="90"/>
      <c r="H24" s="90"/>
      <c r="I24" s="90"/>
      <c r="J24" s="90"/>
      <c r="K24" s="90"/>
    </row>
    <row r="25" spans="1:33" x14ac:dyDescent="0.35">
      <c r="E25" s="90"/>
      <c r="F25" s="90"/>
      <c r="G25" s="90"/>
      <c r="H25" s="90"/>
      <c r="I25" s="90"/>
      <c r="J25" s="90"/>
      <c r="K25" s="90"/>
    </row>
    <row r="26" spans="1:33" x14ac:dyDescent="0.35">
      <c r="E26" s="90"/>
      <c r="F26" s="90"/>
      <c r="G26" s="90"/>
      <c r="H26" s="90"/>
      <c r="I26" s="90"/>
      <c r="J26" s="90"/>
      <c r="K26" s="90"/>
    </row>
    <row r="27" spans="1:33" x14ac:dyDescent="0.35">
      <c r="E27" s="90"/>
      <c r="F27" s="90"/>
      <c r="G27" s="90"/>
      <c r="H27" s="90"/>
      <c r="I27" s="90"/>
      <c r="J27" s="90"/>
      <c r="K27" s="90"/>
    </row>
    <row r="28" spans="1:33" x14ac:dyDescent="0.35">
      <c r="E28" s="90"/>
      <c r="F28" s="90"/>
      <c r="G28" s="90"/>
      <c r="H28" s="90"/>
      <c r="I28" s="90"/>
      <c r="J28" s="90"/>
      <c r="K28" s="90"/>
    </row>
    <row r="29" spans="1:33" x14ac:dyDescent="0.35">
      <c r="E29" s="90"/>
      <c r="F29" s="90"/>
      <c r="G29" s="90"/>
      <c r="H29" s="90"/>
      <c r="I29" s="90"/>
      <c r="J29" s="90"/>
      <c r="K29" s="90"/>
    </row>
    <row r="30" spans="1:33" x14ac:dyDescent="0.35">
      <c r="E30" s="90"/>
      <c r="F30" s="90"/>
      <c r="G30" s="90"/>
      <c r="H30" s="90"/>
      <c r="I30" s="90"/>
      <c r="J30" s="90"/>
      <c r="K30" s="90"/>
    </row>
    <row r="31" spans="1:33" x14ac:dyDescent="0.35">
      <c r="E31" s="90"/>
      <c r="F31" s="90"/>
      <c r="G31" s="90"/>
      <c r="H31" s="90"/>
      <c r="I31" s="90"/>
      <c r="J31" s="90"/>
      <c r="K31" s="90"/>
    </row>
    <row r="32" spans="1:33" x14ac:dyDescent="0.35">
      <c r="E32" s="90"/>
      <c r="F32" s="90"/>
      <c r="G32" s="90"/>
      <c r="H32" s="90"/>
      <c r="I32" s="90"/>
      <c r="J32" s="90"/>
      <c r="K32" s="90"/>
    </row>
    <row r="33" spans="1:17" x14ac:dyDescent="0.35">
      <c r="B33" t="s">
        <v>99</v>
      </c>
      <c r="E33" s="39"/>
      <c r="F33" s="39"/>
      <c r="G33" s="39" t="s">
        <v>9</v>
      </c>
      <c r="H33" s="39"/>
      <c r="I33" s="39"/>
      <c r="J33" s="39"/>
      <c r="K33" s="39" t="s">
        <v>82</v>
      </c>
    </row>
    <row r="34" spans="1:17" ht="19.5" customHeight="1" x14ac:dyDescent="0.35">
      <c r="E34" s="90"/>
      <c r="F34" s="90"/>
      <c r="G34" s="90"/>
      <c r="H34" s="90"/>
      <c r="I34" s="90"/>
      <c r="J34" s="90"/>
      <c r="K34" s="90"/>
    </row>
    <row r="35" spans="1:17" x14ac:dyDescent="0.35">
      <c r="A35" t="s">
        <v>88</v>
      </c>
      <c r="C35" t="s">
        <v>89</v>
      </c>
      <c r="E35" s="39" t="s">
        <v>90</v>
      </c>
      <c r="F35" s="39"/>
      <c r="G35" s="39" t="s">
        <v>91</v>
      </c>
      <c r="H35" s="39"/>
      <c r="I35" s="39" t="s">
        <v>92</v>
      </c>
      <c r="J35" s="90"/>
      <c r="K35" s="90"/>
    </row>
    <row r="36" spans="1:17" x14ac:dyDescent="0.35">
      <c r="A36" s="2" t="s">
        <v>14</v>
      </c>
      <c r="B36" s="2" t="s">
        <v>15</v>
      </c>
      <c r="C36" s="6" t="s">
        <v>16</v>
      </c>
      <c r="D36" s="6" t="s">
        <v>17</v>
      </c>
      <c r="E36" s="8" t="s">
        <v>18</v>
      </c>
      <c r="F36" s="8" t="s">
        <v>19</v>
      </c>
      <c r="G36" s="12" t="s">
        <v>29</v>
      </c>
      <c r="H36" s="12" t="s">
        <v>30</v>
      </c>
      <c r="I36" s="16" t="s">
        <v>31</v>
      </c>
      <c r="J36" s="16" t="s">
        <v>32</v>
      </c>
      <c r="K36" s="90" t="s">
        <v>33</v>
      </c>
      <c r="L36" s="1" t="s">
        <v>34</v>
      </c>
      <c r="M36" s="1" t="s">
        <v>20</v>
      </c>
      <c r="N36" s="1" t="s">
        <v>21</v>
      </c>
      <c r="O36" s="1" t="s">
        <v>22</v>
      </c>
      <c r="P36" s="1" t="s">
        <v>23</v>
      </c>
      <c r="Q36" s="1"/>
    </row>
    <row r="37" spans="1:17" ht="14.25" customHeight="1" x14ac:dyDescent="0.35">
      <c r="A37">
        <v>2.8</v>
      </c>
      <c r="B37" s="3">
        <v>0</v>
      </c>
      <c r="C37" s="10">
        <f>A37</f>
        <v>2.8</v>
      </c>
      <c r="D37" s="69">
        <v>0</v>
      </c>
      <c r="E37" s="28">
        <f>A37</f>
        <v>2.8</v>
      </c>
      <c r="F37" s="70">
        <v>0</v>
      </c>
      <c r="G37" s="54">
        <f>A37</f>
        <v>2.8</v>
      </c>
      <c r="H37" s="71">
        <v>0</v>
      </c>
      <c r="I37" s="55">
        <f>A37</f>
        <v>2.8</v>
      </c>
      <c r="J37" s="72">
        <v>0</v>
      </c>
      <c r="K37" s="41"/>
    </row>
    <row r="38" spans="1:17" x14ac:dyDescent="0.35">
      <c r="A38">
        <v>2.9</v>
      </c>
      <c r="B38" s="3">
        <v>93.773946013881172</v>
      </c>
      <c r="C38" s="10">
        <f t="shared" ref="C38:C67" si="0">A38</f>
        <v>2.9</v>
      </c>
      <c r="D38" s="69">
        <v>92.63</v>
      </c>
      <c r="E38" s="28">
        <f t="shared" ref="E38:E67" si="1">A38</f>
        <v>2.9</v>
      </c>
      <c r="F38" s="70">
        <v>83.03</v>
      </c>
      <c r="G38" s="54">
        <f t="shared" ref="G38:G67" si="2">A38</f>
        <v>2.9</v>
      </c>
      <c r="H38" s="71">
        <v>80.010000000000005</v>
      </c>
      <c r="I38" s="55">
        <f t="shared" ref="I38:I67" si="3">A38</f>
        <v>2.9</v>
      </c>
      <c r="J38" s="72">
        <v>30.04</v>
      </c>
    </row>
    <row r="39" spans="1:17" x14ac:dyDescent="0.35">
      <c r="A39">
        <v>3</v>
      </c>
      <c r="B39" s="3">
        <v>95.248411592665533</v>
      </c>
      <c r="C39" s="10">
        <f t="shared" si="0"/>
        <v>3</v>
      </c>
      <c r="D39" s="69">
        <v>92.44</v>
      </c>
      <c r="E39" s="28">
        <f t="shared" si="1"/>
        <v>3</v>
      </c>
      <c r="F39" s="70">
        <v>82.86</v>
      </c>
      <c r="G39" s="54">
        <f t="shared" si="2"/>
        <v>3</v>
      </c>
      <c r="H39" s="71">
        <v>80.8</v>
      </c>
      <c r="I39" s="55">
        <f t="shared" si="3"/>
        <v>3</v>
      </c>
      <c r="J39" s="72">
        <v>29.34</v>
      </c>
    </row>
    <row r="40" spans="1:17" x14ac:dyDescent="0.35">
      <c r="A40">
        <v>3.1</v>
      </c>
      <c r="B40" s="3">
        <v>95.800410551720219</v>
      </c>
      <c r="C40" s="10">
        <f t="shared" si="0"/>
        <v>3.1</v>
      </c>
      <c r="D40" s="69">
        <v>92.63</v>
      </c>
      <c r="E40" s="28">
        <f t="shared" si="1"/>
        <v>3.1</v>
      </c>
      <c r="F40" s="70">
        <v>93.67</v>
      </c>
      <c r="G40" s="54">
        <f t="shared" si="2"/>
        <v>3.1</v>
      </c>
      <c r="H40" s="71">
        <v>80.790000000000006</v>
      </c>
      <c r="I40" s="55">
        <f t="shared" si="3"/>
        <v>3.1</v>
      </c>
      <c r="J40" s="72">
        <v>34.65</v>
      </c>
    </row>
    <row r="41" spans="1:17" x14ac:dyDescent="0.35">
      <c r="A41">
        <v>3.2</v>
      </c>
      <c r="B41" s="3">
        <v>95.895414472634442</v>
      </c>
      <c r="C41" s="10">
        <f t="shared" si="0"/>
        <v>3.2</v>
      </c>
      <c r="D41" s="69">
        <v>92.44</v>
      </c>
      <c r="E41" s="28">
        <f t="shared" si="1"/>
        <v>3.2</v>
      </c>
      <c r="F41" s="70">
        <v>93.6</v>
      </c>
      <c r="G41" s="54">
        <f t="shared" si="2"/>
        <v>3.2</v>
      </c>
      <c r="H41" s="71">
        <v>82.35</v>
      </c>
      <c r="I41" s="55">
        <f t="shared" si="3"/>
        <v>3.2</v>
      </c>
      <c r="J41" s="72">
        <v>34.35</v>
      </c>
    </row>
    <row r="42" spans="1:17" x14ac:dyDescent="0.35">
      <c r="A42">
        <v>3.3</v>
      </c>
      <c r="B42" s="3">
        <v>94.90204806063015</v>
      </c>
      <c r="C42" s="10">
        <f t="shared" si="0"/>
        <v>3.3</v>
      </c>
      <c r="D42" s="69">
        <v>92.38</v>
      </c>
      <c r="E42" s="28">
        <f t="shared" si="1"/>
        <v>3.3</v>
      </c>
      <c r="F42" s="70">
        <v>93.42</v>
      </c>
      <c r="G42" s="54">
        <f t="shared" si="2"/>
        <v>3.3</v>
      </c>
      <c r="H42" s="71">
        <v>82.41</v>
      </c>
      <c r="I42" s="55">
        <f t="shared" si="3"/>
        <v>3.3</v>
      </c>
      <c r="J42" s="72">
        <v>39.54</v>
      </c>
    </row>
    <row r="43" spans="1:17" x14ac:dyDescent="0.35">
      <c r="A43">
        <v>3.4</v>
      </c>
      <c r="B43" s="3">
        <v>94.912279961697635</v>
      </c>
      <c r="C43" s="10">
        <f t="shared" si="0"/>
        <v>3.4</v>
      </c>
      <c r="D43" s="69">
        <v>92.31</v>
      </c>
      <c r="E43" s="28">
        <f t="shared" si="1"/>
        <v>3.4</v>
      </c>
      <c r="F43" s="70">
        <v>93.35</v>
      </c>
      <c r="G43" s="54">
        <f t="shared" si="2"/>
        <v>3.4</v>
      </c>
      <c r="H43" s="71">
        <v>82.91</v>
      </c>
      <c r="I43" s="55">
        <f t="shared" si="3"/>
        <v>3.4</v>
      </c>
      <c r="J43" s="72">
        <v>38.65</v>
      </c>
    </row>
    <row r="44" spans="1:17" x14ac:dyDescent="0.35">
      <c r="A44">
        <v>3.5</v>
      </c>
      <c r="B44" s="3">
        <v>94.587727335111353</v>
      </c>
      <c r="C44" s="10">
        <f t="shared" si="0"/>
        <v>3.5</v>
      </c>
      <c r="D44" s="69">
        <v>92.1</v>
      </c>
      <c r="E44" s="28">
        <f t="shared" si="1"/>
        <v>3.5</v>
      </c>
      <c r="F44" s="70">
        <v>93.14</v>
      </c>
      <c r="G44" s="54">
        <f t="shared" si="2"/>
        <v>3.5</v>
      </c>
      <c r="H44" s="71">
        <v>82.87</v>
      </c>
      <c r="I44" s="55">
        <f t="shared" si="3"/>
        <v>3.5</v>
      </c>
      <c r="J44" s="72">
        <v>38.4</v>
      </c>
    </row>
    <row r="45" spans="1:17" x14ac:dyDescent="0.35">
      <c r="A45">
        <v>3.6</v>
      </c>
      <c r="B45" s="3">
        <v>94.419685504689895</v>
      </c>
      <c r="C45" s="10">
        <f t="shared" si="0"/>
        <v>3.6</v>
      </c>
      <c r="D45" s="69">
        <v>91.87</v>
      </c>
      <c r="E45" s="28">
        <f t="shared" si="1"/>
        <v>3.6</v>
      </c>
      <c r="F45" s="70">
        <v>92.42</v>
      </c>
      <c r="G45" s="54">
        <f t="shared" si="2"/>
        <v>3.6</v>
      </c>
      <c r="H45" s="71">
        <v>83.4</v>
      </c>
      <c r="I45" s="55">
        <f t="shared" si="3"/>
        <v>3.6</v>
      </c>
      <c r="J45" s="72">
        <v>43.13</v>
      </c>
    </row>
    <row r="46" spans="1:17" x14ac:dyDescent="0.35">
      <c r="A46">
        <v>3.7</v>
      </c>
      <c r="B46" s="3">
        <v>94.145526586081814</v>
      </c>
      <c r="C46" s="10">
        <f t="shared" si="0"/>
        <v>3.7</v>
      </c>
      <c r="D46" s="69">
        <v>91.77</v>
      </c>
      <c r="E46" s="28">
        <f t="shared" si="1"/>
        <v>3.7</v>
      </c>
      <c r="F46" s="70">
        <v>92.86</v>
      </c>
      <c r="G46" s="54">
        <f t="shared" si="2"/>
        <v>3.7</v>
      </c>
      <c r="H46" s="71">
        <v>83.44</v>
      </c>
      <c r="I46" s="55">
        <f t="shared" si="3"/>
        <v>3.7</v>
      </c>
      <c r="J46" s="72">
        <v>37.229999999999997</v>
      </c>
    </row>
    <row r="47" spans="1:17" x14ac:dyDescent="0.35">
      <c r="A47">
        <v>3.8</v>
      </c>
      <c r="B47" s="3">
        <v>94.253377720719683</v>
      </c>
      <c r="C47" s="10">
        <f t="shared" si="0"/>
        <v>3.8</v>
      </c>
      <c r="D47" s="69">
        <v>91.52</v>
      </c>
      <c r="E47" s="28">
        <f t="shared" si="1"/>
        <v>3.8</v>
      </c>
      <c r="F47" s="70">
        <v>92.2</v>
      </c>
      <c r="G47" s="54">
        <f t="shared" si="2"/>
        <v>3.8</v>
      </c>
      <c r="H47" s="71">
        <v>83.94</v>
      </c>
      <c r="I47" s="55">
        <f t="shared" si="3"/>
        <v>3.8</v>
      </c>
      <c r="J47" s="72">
        <v>42.42</v>
      </c>
    </row>
    <row r="48" spans="1:17" x14ac:dyDescent="0.35">
      <c r="A48">
        <v>3.9</v>
      </c>
      <c r="B48" s="3">
        <v>94.489757764742691</v>
      </c>
      <c r="C48" s="10">
        <f t="shared" si="0"/>
        <v>3.9</v>
      </c>
      <c r="D48" s="69">
        <v>91.29</v>
      </c>
      <c r="E48" s="28">
        <f t="shared" si="1"/>
        <v>3.9</v>
      </c>
      <c r="F48" s="70">
        <v>92.29</v>
      </c>
      <c r="G48" s="54">
        <f t="shared" si="2"/>
        <v>3.9</v>
      </c>
      <c r="H48" s="71">
        <v>83.92</v>
      </c>
      <c r="I48" s="55">
        <f t="shared" si="3"/>
        <v>3.9</v>
      </c>
      <c r="J48" s="72">
        <v>41.46</v>
      </c>
    </row>
    <row r="49" spans="1:10" x14ac:dyDescent="0.35">
      <c r="A49">
        <v>4</v>
      </c>
      <c r="B49" s="3">
        <v>93.940182821103519</v>
      </c>
      <c r="C49" s="10">
        <f t="shared" si="0"/>
        <v>4</v>
      </c>
      <c r="D49" s="69">
        <v>91.18</v>
      </c>
      <c r="E49" s="28">
        <f t="shared" si="1"/>
        <v>4</v>
      </c>
      <c r="F49" s="70">
        <v>92.22</v>
      </c>
      <c r="G49" s="54">
        <f t="shared" si="2"/>
        <v>4</v>
      </c>
      <c r="H49" s="71">
        <v>84.18</v>
      </c>
      <c r="I49" s="55">
        <f t="shared" si="3"/>
        <v>4</v>
      </c>
      <c r="J49" s="72">
        <v>46.01</v>
      </c>
    </row>
    <row r="50" spans="1:10" x14ac:dyDescent="0.35">
      <c r="A50">
        <v>4.0999999999999996</v>
      </c>
      <c r="B50" s="3">
        <v>93.216245605432817</v>
      </c>
      <c r="C50" s="10">
        <f t="shared" si="0"/>
        <v>4.0999999999999996</v>
      </c>
      <c r="D50" s="69">
        <v>91.02</v>
      </c>
      <c r="E50" s="28">
        <f t="shared" si="1"/>
        <v>4.0999999999999996</v>
      </c>
      <c r="F50" s="70">
        <v>91.98</v>
      </c>
      <c r="G50" s="54">
        <f t="shared" si="2"/>
        <v>4.0999999999999996</v>
      </c>
      <c r="H50" s="71">
        <v>84.25</v>
      </c>
      <c r="I50" s="55">
        <f t="shared" si="3"/>
        <v>4.0999999999999996</v>
      </c>
      <c r="J50" s="72">
        <v>45.64</v>
      </c>
    </row>
    <row r="51" spans="1:10" x14ac:dyDescent="0.35">
      <c r="A51">
        <v>4.2</v>
      </c>
      <c r="B51" s="3">
        <v>93.874008572097338</v>
      </c>
      <c r="C51" s="10">
        <f t="shared" si="0"/>
        <v>4.2</v>
      </c>
      <c r="D51" s="69">
        <v>90.76</v>
      </c>
      <c r="E51" s="28">
        <f t="shared" si="1"/>
        <v>4.2</v>
      </c>
      <c r="F51" s="70">
        <v>91.74</v>
      </c>
      <c r="G51" s="54">
        <f t="shared" si="2"/>
        <v>4.2</v>
      </c>
      <c r="H51" s="71">
        <v>84.6</v>
      </c>
      <c r="I51" s="55">
        <f t="shared" si="3"/>
        <v>4.2</v>
      </c>
      <c r="J51" s="72">
        <v>45.09</v>
      </c>
    </row>
    <row r="52" spans="1:10" x14ac:dyDescent="0.35">
      <c r="A52">
        <v>4.3</v>
      </c>
      <c r="B52" s="3">
        <v>93.22506065112772</v>
      </c>
      <c r="C52" s="10">
        <f t="shared" si="0"/>
        <v>4.3</v>
      </c>
      <c r="D52" s="69">
        <v>90.7</v>
      </c>
      <c r="E52" s="28">
        <f t="shared" si="1"/>
        <v>4.3</v>
      </c>
      <c r="F52" s="70">
        <v>91.72</v>
      </c>
      <c r="G52" s="54">
        <f t="shared" si="2"/>
        <v>4.3</v>
      </c>
      <c r="H52" s="71">
        <v>84.52</v>
      </c>
      <c r="I52" s="55">
        <f t="shared" si="3"/>
        <v>4.3</v>
      </c>
      <c r="J52" s="72">
        <v>44.77</v>
      </c>
    </row>
    <row r="53" spans="1:10" x14ac:dyDescent="0.35">
      <c r="A53">
        <v>4.4000000000000004</v>
      </c>
      <c r="B53" s="3">
        <v>92.737164691506493</v>
      </c>
      <c r="C53" s="10">
        <f t="shared" si="0"/>
        <v>4.4000000000000004</v>
      </c>
      <c r="D53" s="69">
        <v>90.38</v>
      </c>
      <c r="E53" s="28">
        <f t="shared" si="1"/>
        <v>4.4000000000000004</v>
      </c>
      <c r="F53" s="70">
        <v>90.86</v>
      </c>
      <c r="G53" s="54">
        <f t="shared" si="2"/>
        <v>4.4000000000000004</v>
      </c>
      <c r="H53" s="71">
        <v>84.95</v>
      </c>
      <c r="I53" s="55">
        <f t="shared" si="3"/>
        <v>4.4000000000000004</v>
      </c>
      <c r="J53" s="72">
        <v>44.01</v>
      </c>
    </row>
    <row r="54" spans="1:10" x14ac:dyDescent="0.35">
      <c r="A54">
        <v>4.5</v>
      </c>
      <c r="B54" s="3">
        <v>92.810971348707213</v>
      </c>
      <c r="C54" s="10">
        <f t="shared" si="0"/>
        <v>4.5</v>
      </c>
      <c r="D54" s="69">
        <v>90.31</v>
      </c>
      <c r="E54" s="28">
        <f t="shared" si="1"/>
        <v>4.5</v>
      </c>
      <c r="F54" s="70">
        <v>90.59</v>
      </c>
      <c r="G54" s="54">
        <f t="shared" si="2"/>
        <v>4.5</v>
      </c>
      <c r="H54" s="71">
        <v>84.72</v>
      </c>
      <c r="I54" s="55">
        <f t="shared" si="3"/>
        <v>4.5</v>
      </c>
      <c r="J54" s="72">
        <v>48.19</v>
      </c>
    </row>
    <row r="55" spans="1:10" x14ac:dyDescent="0.35">
      <c r="A55">
        <v>4.5999999999999996</v>
      </c>
      <c r="B55" s="3">
        <v>92.914723959464425</v>
      </c>
      <c r="C55" s="10">
        <f t="shared" si="0"/>
        <v>4.5999999999999996</v>
      </c>
      <c r="D55" s="69">
        <v>90</v>
      </c>
      <c r="E55" s="28">
        <f t="shared" si="1"/>
        <v>4.5999999999999996</v>
      </c>
      <c r="F55" s="70">
        <v>90.93</v>
      </c>
      <c r="G55" s="54">
        <f t="shared" si="2"/>
        <v>4.5999999999999996</v>
      </c>
      <c r="H55" s="71">
        <v>84.61</v>
      </c>
      <c r="I55" s="55">
        <f t="shared" si="3"/>
        <v>4.5999999999999996</v>
      </c>
      <c r="J55" s="72">
        <v>46.86</v>
      </c>
    </row>
    <row r="56" spans="1:10" x14ac:dyDescent="0.35">
      <c r="A56">
        <v>4.7</v>
      </c>
      <c r="B56" s="3">
        <v>92.156538903973257</v>
      </c>
      <c r="C56" s="10">
        <f t="shared" si="0"/>
        <v>4.7</v>
      </c>
      <c r="D56" s="69">
        <v>89.72</v>
      </c>
      <c r="E56" s="28">
        <f t="shared" si="1"/>
        <v>4.7</v>
      </c>
      <c r="F56" s="70">
        <v>90.72</v>
      </c>
      <c r="G56" s="54">
        <f t="shared" si="2"/>
        <v>4.7</v>
      </c>
      <c r="H56" s="71">
        <v>90.95</v>
      </c>
      <c r="I56" s="55">
        <f t="shared" si="3"/>
        <v>4.7</v>
      </c>
      <c r="J56" s="72">
        <v>46.91</v>
      </c>
    </row>
    <row r="57" spans="1:10" x14ac:dyDescent="0.35">
      <c r="A57">
        <v>4.8</v>
      </c>
      <c r="B57" s="3">
        <v>92.146648319245145</v>
      </c>
      <c r="C57" s="10">
        <f t="shared" si="0"/>
        <v>4.8</v>
      </c>
      <c r="D57" s="69">
        <v>89.73</v>
      </c>
      <c r="E57" s="28">
        <f t="shared" si="1"/>
        <v>4.8</v>
      </c>
      <c r="F57" s="70">
        <v>90.49</v>
      </c>
      <c r="G57" s="54">
        <f t="shared" si="2"/>
        <v>4.8</v>
      </c>
      <c r="H57" s="71">
        <v>90.72</v>
      </c>
      <c r="I57" s="55">
        <f t="shared" si="3"/>
        <v>4.8</v>
      </c>
      <c r="J57" s="72">
        <v>46.68</v>
      </c>
    </row>
    <row r="58" spans="1:10" x14ac:dyDescent="0.35">
      <c r="A58">
        <v>4.9000000000000004</v>
      </c>
      <c r="B58" s="3">
        <v>92.214270767135957</v>
      </c>
      <c r="C58" s="10">
        <f t="shared" si="0"/>
        <v>4.9000000000000004</v>
      </c>
      <c r="D58" s="69">
        <v>89.52</v>
      </c>
      <c r="E58" s="28">
        <f t="shared" si="1"/>
        <v>4.9000000000000004</v>
      </c>
      <c r="F58" s="70">
        <v>88.5</v>
      </c>
      <c r="G58" s="54">
        <f t="shared" si="2"/>
        <v>4.9000000000000004</v>
      </c>
      <c r="H58" s="71">
        <v>90.81</v>
      </c>
      <c r="I58" s="55">
        <f t="shared" si="3"/>
        <v>4.9000000000000004</v>
      </c>
      <c r="J58" s="72">
        <v>50.73</v>
      </c>
    </row>
    <row r="59" spans="1:10" x14ac:dyDescent="0.35">
      <c r="A59">
        <v>5</v>
      </c>
      <c r="B59" s="3">
        <v>92.015684765089404</v>
      </c>
      <c r="C59" s="10">
        <f t="shared" si="0"/>
        <v>5</v>
      </c>
      <c r="D59" s="69">
        <v>89.26</v>
      </c>
      <c r="E59" s="28">
        <f t="shared" si="1"/>
        <v>5</v>
      </c>
      <c r="F59" s="70">
        <v>90.29</v>
      </c>
      <c r="G59" s="54">
        <f t="shared" si="2"/>
        <v>5</v>
      </c>
      <c r="H59" s="71">
        <v>90.33</v>
      </c>
      <c r="I59" s="55">
        <f t="shared" si="3"/>
        <v>5</v>
      </c>
      <c r="J59" s="72">
        <v>49.91</v>
      </c>
    </row>
    <row r="60" spans="1:10" x14ac:dyDescent="0.35">
      <c r="A60">
        <v>5.0999999999999996</v>
      </c>
      <c r="B60" s="3">
        <v>91.088507666616081</v>
      </c>
      <c r="C60" s="10">
        <f t="shared" si="0"/>
        <v>5.0999999999999996</v>
      </c>
      <c r="D60" s="69">
        <v>89.2</v>
      </c>
      <c r="E60" s="28">
        <f t="shared" si="1"/>
        <v>5.0999999999999996</v>
      </c>
      <c r="F60" s="70">
        <v>90.06</v>
      </c>
      <c r="G60" s="54">
        <f t="shared" si="2"/>
        <v>5.0999999999999996</v>
      </c>
      <c r="H60" s="71">
        <v>89.97</v>
      </c>
      <c r="I60" s="55">
        <f t="shared" si="3"/>
        <v>5.0999999999999996</v>
      </c>
      <c r="J60" s="72">
        <v>49.03</v>
      </c>
    </row>
    <row r="61" spans="1:10" x14ac:dyDescent="0.35">
      <c r="A61">
        <v>5.2</v>
      </c>
      <c r="B61" s="3">
        <v>91.489667049368578</v>
      </c>
      <c r="C61" s="10">
        <f t="shared" si="0"/>
        <v>5.2</v>
      </c>
      <c r="D61" s="69">
        <v>88.94</v>
      </c>
      <c r="E61" s="28">
        <f t="shared" si="1"/>
        <v>5.2</v>
      </c>
      <c r="F61" s="70">
        <v>89.56</v>
      </c>
      <c r="G61" s="54">
        <f t="shared" si="2"/>
        <v>5.2</v>
      </c>
      <c r="H61" s="71">
        <v>89.83</v>
      </c>
      <c r="I61" s="55">
        <f t="shared" si="3"/>
        <v>5.2</v>
      </c>
      <c r="J61" s="72">
        <v>48.31</v>
      </c>
    </row>
    <row r="62" spans="1:10" x14ac:dyDescent="0.35">
      <c r="A62">
        <v>5.3</v>
      </c>
      <c r="B62" s="3">
        <v>90.635987392001013</v>
      </c>
      <c r="C62" s="10">
        <f t="shared" si="0"/>
        <v>5.3</v>
      </c>
      <c r="D62" s="69">
        <v>88.59</v>
      </c>
      <c r="E62" s="28">
        <f t="shared" si="1"/>
        <v>5.3</v>
      </c>
      <c r="F62" s="70">
        <v>89.86</v>
      </c>
      <c r="G62" s="54">
        <f t="shared" si="2"/>
        <v>5.3</v>
      </c>
      <c r="H62" s="71">
        <v>90.02</v>
      </c>
      <c r="I62" s="55">
        <f t="shared" si="3"/>
        <v>5.3</v>
      </c>
      <c r="J62" s="72">
        <v>52.08</v>
      </c>
    </row>
    <row r="63" spans="1:10" x14ac:dyDescent="0.35">
      <c r="A63">
        <v>5.4</v>
      </c>
      <c r="B63" s="3">
        <v>90.507951922175948</v>
      </c>
      <c r="C63" s="10">
        <f t="shared" si="0"/>
        <v>5.4</v>
      </c>
      <c r="D63" s="69">
        <v>88.4</v>
      </c>
      <c r="E63" s="28">
        <f t="shared" si="1"/>
        <v>5.4</v>
      </c>
      <c r="F63" s="70">
        <v>89.41</v>
      </c>
      <c r="G63" s="54">
        <f t="shared" si="2"/>
        <v>5.4</v>
      </c>
      <c r="H63" s="71">
        <v>89.78</v>
      </c>
      <c r="I63" s="55">
        <f t="shared" si="3"/>
        <v>5.4</v>
      </c>
      <c r="J63" s="72">
        <v>51.2</v>
      </c>
    </row>
    <row r="64" spans="1:10" x14ac:dyDescent="0.35">
      <c r="A64">
        <v>5.5</v>
      </c>
      <c r="B64" s="3">
        <v>90.740657270758277</v>
      </c>
      <c r="C64" s="10">
        <f t="shared" si="0"/>
        <v>5.5</v>
      </c>
      <c r="D64" s="69">
        <v>87.91</v>
      </c>
      <c r="E64" s="28">
        <f t="shared" si="1"/>
        <v>5.5</v>
      </c>
      <c r="F64" s="70">
        <v>88.83</v>
      </c>
      <c r="G64" s="54">
        <f t="shared" si="2"/>
        <v>5.5</v>
      </c>
      <c r="H64" s="71">
        <v>88.96</v>
      </c>
      <c r="I64" s="55">
        <f t="shared" si="3"/>
        <v>5.5</v>
      </c>
      <c r="J64" s="72">
        <v>50.68</v>
      </c>
    </row>
    <row r="65" spans="1:10" x14ac:dyDescent="0.35">
      <c r="A65">
        <v>5.6</v>
      </c>
      <c r="B65" s="5">
        <v>89.977304548123413</v>
      </c>
      <c r="C65" s="10">
        <f t="shared" si="0"/>
        <v>5.6</v>
      </c>
      <c r="D65" s="69">
        <v>87.85</v>
      </c>
      <c r="E65" s="28">
        <f t="shared" si="1"/>
        <v>5.6</v>
      </c>
      <c r="F65" s="70">
        <v>88.42</v>
      </c>
      <c r="G65" s="54">
        <f t="shared" si="2"/>
        <v>5.6</v>
      </c>
      <c r="H65" s="71">
        <v>89.26</v>
      </c>
      <c r="I65" s="55">
        <f t="shared" si="3"/>
        <v>5.6</v>
      </c>
      <c r="J65" s="72">
        <v>50.46</v>
      </c>
    </row>
    <row r="66" spans="1:10" x14ac:dyDescent="0.35">
      <c r="A66">
        <v>5.7</v>
      </c>
      <c r="B66" s="5">
        <v>89.717716399131973</v>
      </c>
      <c r="C66" s="10">
        <f t="shared" si="0"/>
        <v>5.7</v>
      </c>
      <c r="D66" s="69">
        <v>87.46</v>
      </c>
      <c r="E66" s="28">
        <f t="shared" si="1"/>
        <v>5.7</v>
      </c>
      <c r="F66" s="70">
        <v>88.74</v>
      </c>
      <c r="G66" s="54">
        <f t="shared" si="2"/>
        <v>5.7</v>
      </c>
      <c r="H66" s="71">
        <v>89.05</v>
      </c>
      <c r="I66" s="55">
        <f t="shared" si="3"/>
        <v>5.7</v>
      </c>
      <c r="J66" s="72">
        <v>49.3</v>
      </c>
    </row>
    <row r="67" spans="1:10" x14ac:dyDescent="0.35">
      <c r="A67">
        <v>5.8</v>
      </c>
      <c r="B67" s="5">
        <v>89.657844569160687</v>
      </c>
      <c r="C67" s="10">
        <f t="shared" si="0"/>
        <v>5.8</v>
      </c>
      <c r="D67" s="69">
        <v>87.32</v>
      </c>
      <c r="E67" s="28">
        <f t="shared" si="1"/>
        <v>5.8</v>
      </c>
      <c r="F67" s="70">
        <v>88.25</v>
      </c>
      <c r="G67" s="54">
        <f t="shared" si="2"/>
        <v>5.8</v>
      </c>
      <c r="H67" s="71">
        <v>88.85</v>
      </c>
      <c r="I67" s="55">
        <f t="shared" si="3"/>
        <v>5.8</v>
      </c>
      <c r="J67" s="72">
        <v>49.67</v>
      </c>
    </row>
    <row r="68" spans="1:10" x14ac:dyDescent="0.35">
      <c r="A68" s="5"/>
      <c r="B68" s="5"/>
      <c r="C68" s="7"/>
      <c r="D68" s="7"/>
      <c r="E68" s="9"/>
      <c r="F68" s="9"/>
      <c r="G68" s="15"/>
      <c r="H68" s="15"/>
      <c r="I68" s="17"/>
      <c r="J68" s="17"/>
    </row>
    <row r="69" spans="1:10" x14ac:dyDescent="0.35">
      <c r="A69" s="5"/>
      <c r="B69" s="5"/>
      <c r="C69" s="7"/>
      <c r="D69" s="7"/>
      <c r="E69" s="9"/>
      <c r="F69" s="9"/>
      <c r="G69" s="15"/>
      <c r="H69" s="15"/>
      <c r="I69" s="17"/>
      <c r="J69" s="17"/>
    </row>
    <row r="70" spans="1:10" x14ac:dyDescent="0.35">
      <c r="A70" s="5"/>
      <c r="B70" s="5"/>
      <c r="C70" s="7"/>
      <c r="D70" s="7"/>
      <c r="E70" s="9"/>
      <c r="F70" s="9"/>
      <c r="G70" s="15"/>
      <c r="H70" s="15"/>
      <c r="I70" s="17"/>
      <c r="J70" s="17"/>
    </row>
    <row r="71" spans="1:10" x14ac:dyDescent="0.35">
      <c r="A71" s="5"/>
      <c r="B71" s="5"/>
      <c r="C71" s="7"/>
      <c r="D71" s="7"/>
      <c r="E71" s="9"/>
      <c r="F71" s="9"/>
      <c r="G71" s="15"/>
      <c r="H71" s="15"/>
      <c r="I71" s="17"/>
      <c r="J71" s="17"/>
    </row>
    <row r="72" spans="1:10" x14ac:dyDescent="0.35">
      <c r="A72" s="5"/>
      <c r="B72" s="5"/>
      <c r="C72" s="7"/>
      <c r="D72" s="7"/>
      <c r="E72" s="9"/>
      <c r="F72" s="9"/>
      <c r="G72" s="15"/>
      <c r="H72" s="15"/>
      <c r="I72" s="17"/>
      <c r="J72" s="17"/>
    </row>
    <row r="73" spans="1:10" x14ac:dyDescent="0.35">
      <c r="A73" s="5"/>
      <c r="B73" s="5"/>
      <c r="C73" s="7"/>
      <c r="D73" s="7"/>
      <c r="E73" s="9"/>
      <c r="F73" s="9"/>
      <c r="G73" s="15"/>
      <c r="H73" s="15"/>
      <c r="I73" s="17"/>
      <c r="J73" s="17"/>
    </row>
    <row r="74" spans="1:10" x14ac:dyDescent="0.35">
      <c r="A74" s="5"/>
      <c r="B74" s="5"/>
      <c r="C74" s="7"/>
      <c r="D74" s="7"/>
      <c r="E74" s="9"/>
      <c r="F74" s="9"/>
      <c r="G74" s="15"/>
      <c r="H74" s="15"/>
      <c r="I74" s="17"/>
      <c r="J74" s="17"/>
    </row>
    <row r="75" spans="1:10" x14ac:dyDescent="0.35">
      <c r="A75" s="5"/>
      <c r="B75" s="5"/>
      <c r="C75" s="7"/>
      <c r="D75" s="7"/>
      <c r="E75" s="9"/>
      <c r="F75" s="9"/>
      <c r="G75" s="15"/>
      <c r="H75" s="15"/>
      <c r="I75" s="17"/>
      <c r="J75" s="17"/>
    </row>
    <row r="76" spans="1:10" x14ac:dyDescent="0.35">
      <c r="A76" s="5"/>
      <c r="B76" s="5"/>
      <c r="C76" s="7"/>
      <c r="D76" s="7"/>
      <c r="E76" s="9"/>
      <c r="F76" s="9"/>
      <c r="G76" s="15"/>
      <c r="H76" s="15"/>
      <c r="I76" s="17"/>
      <c r="J76" s="17"/>
    </row>
    <row r="77" spans="1:10" x14ac:dyDescent="0.35">
      <c r="A77" s="5"/>
      <c r="B77" s="5"/>
      <c r="C77" s="7"/>
      <c r="D77" s="7"/>
      <c r="E77" s="9"/>
      <c r="F77" s="9"/>
      <c r="G77" s="15"/>
      <c r="H77" s="15"/>
      <c r="I77" s="17"/>
      <c r="J77" s="17"/>
    </row>
    <row r="78" spans="1:10" x14ac:dyDescent="0.35">
      <c r="A78" s="5"/>
      <c r="B78" s="5"/>
      <c r="C78" s="7"/>
      <c r="D78" s="7"/>
      <c r="E78" s="9"/>
      <c r="F78" s="9"/>
      <c r="G78" s="15"/>
      <c r="H78" s="15"/>
      <c r="I78" s="17"/>
      <c r="J78" s="17"/>
    </row>
    <row r="79" spans="1:10" x14ac:dyDescent="0.35">
      <c r="A79" s="5"/>
      <c r="B79" s="5"/>
      <c r="C79" s="7"/>
      <c r="D79" s="7"/>
      <c r="E79" s="9"/>
      <c r="F79" s="9"/>
      <c r="G79" s="15"/>
      <c r="H79" s="15"/>
      <c r="I79" s="17"/>
      <c r="J79" s="17"/>
    </row>
    <row r="80" spans="1:10"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mergeCells count="3">
    <mergeCell ref="E2:F2"/>
    <mergeCell ref="G2:K2"/>
    <mergeCell ref="S2:AG2"/>
  </mergeCell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3D15-8838-48CB-8C0A-546E4C6AAB93}">
  <sheetPr codeName="Sheet17">
    <tabColor theme="7" tint="-0.499984740745262"/>
  </sheetPr>
  <dimension ref="A1:AA1000"/>
  <sheetViews>
    <sheetView zoomScale="96" zoomScaleNormal="96" workbookViewId="0">
      <selection activeCell="N18" sqref="N18"/>
    </sheetView>
  </sheetViews>
  <sheetFormatPr defaultRowHeight="14.5" x14ac:dyDescent="0.35"/>
  <cols>
    <col min="5" max="5" width="10.26953125" customWidth="1"/>
    <col min="22" max="22" width="10.54296875" bestFit="1" customWidth="1"/>
  </cols>
  <sheetData>
    <row r="1" spans="1:27" ht="15.5" x14ac:dyDescent="0.35">
      <c r="E1" s="22"/>
    </row>
    <row r="2" spans="1:27" ht="18" customHeight="1" x14ac:dyDescent="0.5">
      <c r="E2" s="98"/>
      <c r="F2" s="98"/>
      <c r="G2" s="98"/>
      <c r="H2" s="98"/>
      <c r="I2" s="98"/>
      <c r="J2" s="98"/>
      <c r="K2" s="98"/>
      <c r="L2" s="48" t="s">
        <v>100</v>
      </c>
      <c r="P2" s="90"/>
    </row>
    <row r="3" spans="1:27" x14ac:dyDescent="0.35">
      <c r="E3" s="90"/>
      <c r="F3" s="90"/>
      <c r="G3" s="90"/>
      <c r="H3" s="90"/>
      <c r="I3" s="90"/>
      <c r="J3" s="90"/>
      <c r="K3" s="90"/>
      <c r="P3" s="90"/>
    </row>
    <row r="4" spans="1:27" x14ac:dyDescent="0.35">
      <c r="E4" s="90"/>
      <c r="F4" s="90"/>
      <c r="G4" s="90"/>
      <c r="H4" s="90"/>
      <c r="I4" s="90"/>
      <c r="J4" s="90"/>
      <c r="K4" s="90"/>
    </row>
    <row r="5" spans="1:27" x14ac:dyDescent="0.35">
      <c r="A5">
        <v>2</v>
      </c>
      <c r="E5" s="90"/>
      <c r="F5" s="90"/>
      <c r="G5" s="90"/>
      <c r="H5" s="90"/>
      <c r="I5" s="90"/>
      <c r="J5" s="90"/>
      <c r="K5" s="90"/>
      <c r="R5" s="93"/>
    </row>
    <row r="6" spans="1:27" x14ac:dyDescent="0.35">
      <c r="E6" s="90"/>
      <c r="F6" s="90"/>
      <c r="G6" s="90"/>
      <c r="H6" s="90"/>
      <c r="I6" s="90"/>
      <c r="J6" s="90"/>
      <c r="K6" s="90"/>
    </row>
    <row r="7" spans="1:27" ht="15" thickBot="1" x14ac:dyDescent="0.4">
      <c r="E7" s="90"/>
      <c r="F7" s="90"/>
      <c r="G7" s="90"/>
      <c r="H7" s="90"/>
      <c r="I7" s="90"/>
      <c r="J7" s="90"/>
      <c r="K7" s="90"/>
    </row>
    <row r="8" spans="1:27" ht="15.75" customHeight="1" thickBot="1" x14ac:dyDescent="0.4">
      <c r="E8" s="90"/>
      <c r="F8" s="90"/>
      <c r="G8" s="90"/>
      <c r="H8" s="90"/>
      <c r="I8" s="90"/>
      <c r="J8" s="90"/>
      <c r="K8" s="90"/>
      <c r="L8" s="36" t="s">
        <v>62</v>
      </c>
      <c r="M8" s="95" t="s">
        <v>63</v>
      </c>
      <c r="N8" s="96"/>
      <c r="O8" s="96"/>
      <c r="P8" s="96"/>
      <c r="Q8" s="96"/>
      <c r="R8" s="96"/>
      <c r="S8" s="96"/>
      <c r="T8" s="96"/>
      <c r="U8" s="96"/>
      <c r="V8" s="96"/>
      <c r="W8" s="96"/>
      <c r="X8" s="96"/>
      <c r="Y8" s="96"/>
      <c r="Z8" s="96"/>
      <c r="AA8" s="97"/>
    </row>
    <row r="9" spans="1:27" ht="34.5" thickBot="1" x14ac:dyDescent="0.4">
      <c r="E9" s="90"/>
      <c r="F9" s="90"/>
      <c r="G9" s="90"/>
      <c r="H9" s="90"/>
      <c r="I9" s="90"/>
      <c r="J9" s="90"/>
      <c r="K9" s="90"/>
      <c r="L9" s="37" t="s">
        <v>64</v>
      </c>
      <c r="M9" s="37" t="s">
        <v>65</v>
      </c>
      <c r="N9" s="37" t="s">
        <v>66</v>
      </c>
      <c r="O9" s="57" t="s">
        <v>67</v>
      </c>
      <c r="P9" s="37" t="s">
        <v>65</v>
      </c>
      <c r="Q9" s="37" t="s">
        <v>68</v>
      </c>
      <c r="R9" s="37" t="s">
        <v>67</v>
      </c>
      <c r="S9" s="37" t="s">
        <v>65</v>
      </c>
      <c r="T9" s="37" t="s">
        <v>69</v>
      </c>
      <c r="U9" s="37" t="s">
        <v>67</v>
      </c>
      <c r="V9" s="37" t="s">
        <v>65</v>
      </c>
      <c r="W9" s="37" t="s">
        <v>70</v>
      </c>
      <c r="X9" s="37" t="s">
        <v>67</v>
      </c>
      <c r="Y9" s="37" t="s">
        <v>65</v>
      </c>
      <c r="Z9" s="37" t="s">
        <v>71</v>
      </c>
      <c r="AA9" s="37" t="s">
        <v>67</v>
      </c>
    </row>
    <row r="10" spans="1:27" x14ac:dyDescent="0.35">
      <c r="A10">
        <v>40</v>
      </c>
      <c r="E10" s="90"/>
      <c r="F10" s="90"/>
      <c r="G10" s="90"/>
      <c r="H10" s="90"/>
      <c r="I10" s="90"/>
      <c r="J10" s="90"/>
      <c r="K10" s="90"/>
      <c r="L10" s="90">
        <v>2.9</v>
      </c>
      <c r="M10">
        <v>113.06</v>
      </c>
      <c r="N10">
        <v>5.0373000000000001</v>
      </c>
      <c r="O10" s="58">
        <v>89.108437997523438</v>
      </c>
      <c r="P10">
        <v>222.92</v>
      </c>
      <c r="Q10">
        <v>5.0284000000000004</v>
      </c>
      <c r="R10">
        <v>90.227884442849458</v>
      </c>
      <c r="S10">
        <v>335.03</v>
      </c>
      <c r="T10">
        <v>5.0137999999999998</v>
      </c>
      <c r="U10">
        <v>89.791361967585004</v>
      </c>
      <c r="V10">
        <v>443.27</v>
      </c>
      <c r="W10">
        <v>5.0042</v>
      </c>
      <c r="X10">
        <v>90.314255419947216</v>
      </c>
      <c r="Y10">
        <v>201.77</v>
      </c>
      <c r="Z10">
        <v>1.6032999999999999</v>
      </c>
      <c r="AA10">
        <v>79.461763393963409</v>
      </c>
    </row>
    <row r="11" spans="1:27" x14ac:dyDescent="0.35">
      <c r="A11">
        <v>300</v>
      </c>
      <c r="E11" s="90"/>
      <c r="F11" s="90"/>
      <c r="G11" s="90"/>
      <c r="H11" s="90"/>
      <c r="I11" s="90"/>
      <c r="J11" s="90"/>
      <c r="K11" s="90"/>
      <c r="L11" s="92">
        <v>3.8</v>
      </c>
      <c r="M11">
        <v>83.64</v>
      </c>
      <c r="N11">
        <v>5.0617999999999999</v>
      </c>
      <c r="O11">
        <v>92.3709381056659</v>
      </c>
      <c r="P11">
        <v>164.99</v>
      </c>
      <c r="Q11">
        <v>5.0529999999999999</v>
      </c>
      <c r="R11">
        <v>93.490195578041423</v>
      </c>
      <c r="S11">
        <v>248.54</v>
      </c>
      <c r="T11">
        <v>5.0448000000000004</v>
      </c>
      <c r="U11">
        <v>92.942277638249493</v>
      </c>
      <c r="V11">
        <v>328.55</v>
      </c>
      <c r="W11">
        <v>5.0350999999999999</v>
      </c>
      <c r="X11">
        <v>93.564481894128093</v>
      </c>
      <c r="Y11">
        <v>256.64999999999998</v>
      </c>
      <c r="Z11">
        <v>2.9</v>
      </c>
      <c r="AA11">
        <v>86.232530478739235</v>
      </c>
    </row>
    <row r="12" spans="1:27" x14ac:dyDescent="0.35">
      <c r="A12">
        <v>80</v>
      </c>
      <c r="E12" s="90"/>
      <c r="F12" s="90"/>
      <c r="G12" s="90"/>
      <c r="H12" s="90"/>
      <c r="I12" s="90"/>
      <c r="J12" s="90"/>
      <c r="K12" s="90"/>
      <c r="L12" s="92">
        <v>4.2</v>
      </c>
      <c r="M12">
        <v>82.71</v>
      </c>
      <c r="N12">
        <v>5.0244999999999997</v>
      </c>
      <c r="O12">
        <v>83.890644880851625</v>
      </c>
      <c r="P12">
        <v>162.59</v>
      </c>
      <c r="Q12">
        <v>5.0232999999999999</v>
      </c>
      <c r="R12">
        <v>85.330439697866964</v>
      </c>
      <c r="S12">
        <v>244.3</v>
      </c>
      <c r="T12">
        <v>5.0198999999999998</v>
      </c>
      <c r="U12">
        <v>85.127828781942554</v>
      </c>
      <c r="V12">
        <v>259.08999999999997</v>
      </c>
      <c r="W12">
        <v>4.0190999999999999</v>
      </c>
      <c r="X12">
        <v>85.687378351703501</v>
      </c>
      <c r="Y12">
        <v>262.48</v>
      </c>
      <c r="Z12">
        <v>3.3107000000000002</v>
      </c>
      <c r="AA12">
        <v>87.090807825720958</v>
      </c>
    </row>
    <row r="13" spans="1:27" x14ac:dyDescent="0.35">
      <c r="A13">
        <v>95</v>
      </c>
      <c r="E13" s="90"/>
      <c r="F13" s="90"/>
      <c r="G13" s="90"/>
      <c r="H13" s="90"/>
      <c r="I13" s="90"/>
      <c r="J13" s="90"/>
      <c r="K13" s="90"/>
      <c r="L13" s="92">
        <v>5.6</v>
      </c>
      <c r="M13">
        <v>61.58</v>
      </c>
      <c r="N13">
        <v>5.0385999999999997</v>
      </c>
      <c r="O13">
        <v>84.744235141279646</v>
      </c>
      <c r="P13">
        <v>121.62</v>
      </c>
      <c r="Q13">
        <v>5.0247000000000002</v>
      </c>
      <c r="R13">
        <v>85.580555359785748</v>
      </c>
      <c r="S13">
        <v>182.43</v>
      </c>
      <c r="T13">
        <v>5.024</v>
      </c>
      <c r="U13">
        <v>85.568632978598458</v>
      </c>
      <c r="V13">
        <v>241.61</v>
      </c>
      <c r="W13">
        <v>5.0231000000000003</v>
      </c>
      <c r="X13">
        <v>86.130481827265911</v>
      </c>
      <c r="Y13">
        <v>276.75</v>
      </c>
      <c r="Z13">
        <v>4.7192999999999996</v>
      </c>
      <c r="AA13">
        <v>88.307975222609386</v>
      </c>
    </row>
    <row r="14" spans="1:27" x14ac:dyDescent="0.35">
      <c r="E14" s="90"/>
      <c r="F14" s="90"/>
      <c r="G14" s="90"/>
      <c r="H14" s="90"/>
      <c r="I14" s="90"/>
      <c r="J14" s="90"/>
      <c r="K14" s="90"/>
    </row>
    <row r="15" spans="1:27" x14ac:dyDescent="0.35">
      <c r="E15" s="90"/>
      <c r="F15" s="90"/>
      <c r="G15" s="90"/>
      <c r="H15" s="90"/>
      <c r="I15" s="90"/>
      <c r="J15" s="90"/>
      <c r="K15" s="90"/>
    </row>
    <row r="16" spans="1:27" ht="15" thickBot="1" x14ac:dyDescent="0.4">
      <c r="E16" s="90"/>
      <c r="F16" s="90"/>
      <c r="G16" s="90"/>
      <c r="H16" s="90"/>
      <c r="I16" s="90"/>
      <c r="J16" s="90"/>
    </row>
    <row r="17" spans="1:23" x14ac:dyDescent="0.35">
      <c r="E17" s="90"/>
      <c r="F17" s="90"/>
      <c r="G17" s="90"/>
      <c r="H17" s="90"/>
      <c r="I17" s="90"/>
      <c r="J17" s="90"/>
      <c r="S17" s="61"/>
      <c r="T17" s="42"/>
      <c r="U17" s="42" t="s">
        <v>36</v>
      </c>
      <c r="V17" s="42" t="s">
        <v>37</v>
      </c>
      <c r="W17" s="65"/>
    </row>
    <row r="18" spans="1:23" x14ac:dyDescent="0.35">
      <c r="A18" t="s">
        <v>101</v>
      </c>
      <c r="E18" s="90"/>
      <c r="F18" s="90"/>
      <c r="G18" s="90"/>
      <c r="H18" s="90"/>
      <c r="I18" s="90"/>
      <c r="J18" s="90"/>
      <c r="S18" s="62"/>
      <c r="T18" s="34" t="s">
        <v>38</v>
      </c>
      <c r="U18" s="34">
        <v>232</v>
      </c>
      <c r="V18" s="34">
        <f>1.8/U18</f>
        <v>7.7586206896551723E-3</v>
      </c>
      <c r="W18" s="66"/>
    </row>
    <row r="19" spans="1:23" x14ac:dyDescent="0.35">
      <c r="E19" s="90"/>
      <c r="F19" s="90"/>
      <c r="G19" s="90"/>
      <c r="H19" s="90"/>
      <c r="I19" s="90"/>
      <c r="J19" s="90"/>
      <c r="S19" s="62"/>
      <c r="T19" s="34" t="s">
        <v>39</v>
      </c>
      <c r="U19" s="34">
        <f>U18*0.75</f>
        <v>174</v>
      </c>
      <c r="V19" s="34">
        <f t="shared" ref="V19:V21" si="0">1.8/U19</f>
        <v>1.0344827586206896E-2</v>
      </c>
      <c r="W19" s="66"/>
    </row>
    <row r="20" spans="1:23" x14ac:dyDescent="0.35">
      <c r="E20" s="90"/>
      <c r="F20" s="90"/>
      <c r="G20" s="90"/>
      <c r="H20" s="90"/>
      <c r="I20" s="90"/>
      <c r="J20" s="90"/>
      <c r="K20" s="90"/>
      <c r="S20" s="62"/>
      <c r="T20" s="34" t="s">
        <v>40</v>
      </c>
      <c r="U20" s="34">
        <f>U18*0.5</f>
        <v>116</v>
      </c>
      <c r="V20" s="34">
        <f t="shared" si="0"/>
        <v>1.5517241379310345E-2</v>
      </c>
      <c r="W20" s="66"/>
    </row>
    <row r="21" spans="1:23" x14ac:dyDescent="0.35">
      <c r="E21" s="90"/>
      <c r="F21" s="90"/>
      <c r="G21" s="90"/>
      <c r="H21" s="90"/>
      <c r="I21" s="90"/>
      <c r="J21" s="90"/>
      <c r="K21" s="90"/>
      <c r="S21" s="62"/>
      <c r="T21" s="34" t="s">
        <v>41</v>
      </c>
      <c r="U21" s="34">
        <f>U18*0.25</f>
        <v>58</v>
      </c>
      <c r="V21" s="34">
        <f t="shared" si="0"/>
        <v>3.1034482758620689E-2</v>
      </c>
      <c r="W21" s="66"/>
    </row>
    <row r="22" spans="1:23" x14ac:dyDescent="0.35">
      <c r="E22" s="90"/>
      <c r="F22" s="90"/>
      <c r="G22" s="90"/>
      <c r="H22" s="90"/>
      <c r="I22" s="90"/>
      <c r="J22" s="90"/>
      <c r="K22" s="90"/>
      <c r="S22" s="62"/>
      <c r="T22" s="34" t="s">
        <v>42</v>
      </c>
      <c r="U22" s="34">
        <f>U21*0</f>
        <v>0</v>
      </c>
      <c r="V22" s="34">
        <v>0</v>
      </c>
      <c r="W22" s="66"/>
    </row>
    <row r="23" spans="1:23" x14ac:dyDescent="0.35">
      <c r="E23" s="90"/>
      <c r="F23" s="90"/>
      <c r="G23" s="90"/>
      <c r="H23" s="90"/>
      <c r="I23" s="90"/>
      <c r="J23" s="90"/>
      <c r="K23" s="90"/>
      <c r="S23" s="62"/>
      <c r="T23" s="34" t="s">
        <v>43</v>
      </c>
      <c r="U23" s="34">
        <f>U18*1.25</f>
        <v>290</v>
      </c>
      <c r="V23" s="34">
        <f>1.8/U23</f>
        <v>6.2068965517241377E-3</v>
      </c>
      <c r="W23" s="66"/>
    </row>
    <row r="24" spans="1:23" x14ac:dyDescent="0.35">
      <c r="E24" s="90"/>
      <c r="F24" s="90"/>
      <c r="G24" s="90"/>
      <c r="H24" s="90"/>
      <c r="I24" s="90"/>
      <c r="J24" s="90"/>
      <c r="K24" s="90"/>
      <c r="S24" s="62"/>
      <c r="T24" s="34"/>
      <c r="U24" s="34"/>
      <c r="V24" s="34"/>
      <c r="W24" s="63"/>
    </row>
    <row r="25" spans="1:23" x14ac:dyDescent="0.35">
      <c r="E25" s="90"/>
      <c r="F25" s="90"/>
      <c r="G25" s="90"/>
      <c r="H25" s="90"/>
      <c r="I25" s="90"/>
      <c r="J25" s="90"/>
      <c r="K25" s="90"/>
      <c r="S25" s="62"/>
      <c r="T25" s="34" t="s">
        <v>44</v>
      </c>
      <c r="U25" s="34">
        <v>1.8</v>
      </c>
      <c r="V25" s="34" t="s">
        <v>45</v>
      </c>
      <c r="W25" s="63"/>
    </row>
    <row r="26" spans="1:23" x14ac:dyDescent="0.35">
      <c r="E26" s="90"/>
      <c r="F26" s="90"/>
      <c r="G26" s="90"/>
      <c r="H26" s="90"/>
      <c r="I26" s="90"/>
      <c r="J26" s="90"/>
      <c r="K26" s="90"/>
      <c r="S26" s="62"/>
      <c r="T26" s="34"/>
      <c r="U26" s="34"/>
      <c r="V26" s="34"/>
      <c r="W26" s="63"/>
    </row>
    <row r="27" spans="1:23" x14ac:dyDescent="0.35">
      <c r="E27" s="90"/>
      <c r="F27" s="90"/>
      <c r="G27" s="90"/>
      <c r="H27" s="90"/>
      <c r="I27" s="90"/>
      <c r="J27" s="90"/>
      <c r="K27" s="90"/>
      <c r="S27" s="62"/>
      <c r="T27" s="34"/>
      <c r="U27" s="34"/>
      <c r="V27" s="34"/>
      <c r="W27" s="63"/>
    </row>
    <row r="28" spans="1:23" x14ac:dyDescent="0.35">
      <c r="E28" s="90"/>
      <c r="F28" s="90"/>
      <c r="G28" s="90"/>
      <c r="H28" s="90"/>
      <c r="I28" s="90"/>
      <c r="J28" s="90"/>
      <c r="K28" s="90"/>
      <c r="S28" s="62"/>
      <c r="T28" s="34"/>
      <c r="U28" s="34"/>
      <c r="V28" s="34"/>
      <c r="W28" s="63"/>
    </row>
    <row r="29" spans="1:23" x14ac:dyDescent="0.35">
      <c r="E29" s="90"/>
      <c r="F29" s="90"/>
      <c r="G29" s="90"/>
      <c r="H29" s="90"/>
      <c r="I29" s="90"/>
      <c r="J29" s="90"/>
      <c r="K29" s="90"/>
      <c r="S29" s="67" t="s">
        <v>1</v>
      </c>
      <c r="T29" s="34"/>
      <c r="U29" s="34"/>
      <c r="V29" s="34"/>
      <c r="W29" s="63"/>
    </row>
    <row r="30" spans="1:23" x14ac:dyDescent="0.35">
      <c r="E30" s="90"/>
      <c r="F30" s="90"/>
      <c r="G30" s="90"/>
      <c r="H30" s="90"/>
      <c r="I30" s="90"/>
      <c r="J30" s="90"/>
      <c r="K30" s="90"/>
      <c r="S30" s="67" t="s">
        <v>2</v>
      </c>
      <c r="T30" s="34"/>
      <c r="U30" s="34"/>
      <c r="V30" s="34"/>
      <c r="W30" s="63"/>
    </row>
    <row r="31" spans="1:23" x14ac:dyDescent="0.35">
      <c r="E31" s="90"/>
      <c r="F31" s="90"/>
      <c r="G31" s="90"/>
      <c r="H31" s="90"/>
      <c r="I31" s="90"/>
      <c r="J31" s="90"/>
      <c r="K31" s="90"/>
      <c r="S31" s="67" t="s">
        <v>3</v>
      </c>
      <c r="T31" s="34"/>
      <c r="U31" s="34"/>
      <c r="V31" s="34"/>
      <c r="W31" s="63"/>
    </row>
    <row r="32" spans="1:23" x14ac:dyDescent="0.35">
      <c r="E32" s="90"/>
      <c r="F32" s="90"/>
      <c r="G32" s="90"/>
      <c r="H32" s="90"/>
      <c r="I32" s="90"/>
      <c r="J32" s="90"/>
      <c r="K32" s="90"/>
      <c r="S32" s="62"/>
      <c r="T32" s="34"/>
      <c r="U32" s="34"/>
      <c r="V32" s="34"/>
      <c r="W32" s="63"/>
    </row>
    <row r="33" spans="1:26" x14ac:dyDescent="0.35">
      <c r="B33" t="s">
        <v>102</v>
      </c>
      <c r="E33" s="39"/>
      <c r="F33" s="39"/>
      <c r="G33" s="39" t="s">
        <v>73</v>
      </c>
      <c r="H33" s="39"/>
      <c r="I33" s="39"/>
      <c r="J33" s="39"/>
      <c r="K33" s="39" t="s">
        <v>74</v>
      </c>
      <c r="S33" s="67" t="s">
        <v>4</v>
      </c>
      <c r="T33" s="34"/>
      <c r="U33" s="34"/>
      <c r="V33" s="34"/>
      <c r="W33" s="63"/>
    </row>
    <row r="34" spans="1:26" ht="19.5" customHeight="1" thickBot="1" x14ac:dyDescent="0.4">
      <c r="E34" s="90"/>
      <c r="F34" s="90"/>
      <c r="G34" s="90"/>
      <c r="H34" s="90"/>
      <c r="I34" s="90"/>
      <c r="J34" s="90"/>
      <c r="K34" s="90"/>
      <c r="S34" s="68" t="s">
        <v>24</v>
      </c>
      <c r="T34" s="59"/>
      <c r="U34" s="59"/>
      <c r="V34" s="59"/>
      <c r="W34" s="60"/>
    </row>
    <row r="35" spans="1:26" x14ac:dyDescent="0.35">
      <c r="A35" t="s">
        <v>75</v>
      </c>
      <c r="C35" t="s">
        <v>76</v>
      </c>
      <c r="E35" s="39" t="s">
        <v>77</v>
      </c>
      <c r="F35" s="39"/>
      <c r="G35" s="39" t="s">
        <v>78</v>
      </c>
      <c r="H35" s="39"/>
      <c r="I35" s="39"/>
      <c r="J35" s="90"/>
      <c r="K35" s="90"/>
    </row>
    <row r="36" spans="1:26" x14ac:dyDescent="0.35">
      <c r="A36" s="2" t="s">
        <v>14</v>
      </c>
      <c r="B36" s="2" t="s">
        <v>15</v>
      </c>
      <c r="C36" s="6" t="s">
        <v>16</v>
      </c>
      <c r="D36" s="6" t="s">
        <v>17</v>
      </c>
      <c r="E36" s="8" t="s">
        <v>18</v>
      </c>
      <c r="F36" s="8" t="s">
        <v>19</v>
      </c>
      <c r="G36" s="12" t="s">
        <v>29</v>
      </c>
      <c r="H36" s="12" t="s">
        <v>30</v>
      </c>
      <c r="I36" s="90" t="s">
        <v>31</v>
      </c>
      <c r="J36" s="90"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s="3">
        <f>U23</f>
        <v>290</v>
      </c>
      <c r="B37" s="5">
        <f>AA13</f>
        <v>88.307975222609386</v>
      </c>
      <c r="C37" s="10">
        <f>A37</f>
        <v>290</v>
      </c>
      <c r="D37" s="35">
        <f>AA12</f>
        <v>87.090807825720958</v>
      </c>
      <c r="E37" s="28">
        <f>A37</f>
        <v>290</v>
      </c>
      <c r="F37" s="9">
        <f>AA11</f>
        <v>86.232530478739235</v>
      </c>
      <c r="G37" s="13">
        <f t="shared" ref="G37:G40" si="1">A38</f>
        <v>232</v>
      </c>
      <c r="H37" s="15">
        <f>X10</f>
        <v>90.314255419947216</v>
      </c>
      <c r="I37" s="41"/>
      <c r="J37" s="41"/>
      <c r="K37" s="41"/>
    </row>
    <row r="38" spans="1:26" x14ac:dyDescent="0.35">
      <c r="A38" s="5">
        <f>U18</f>
        <v>232</v>
      </c>
      <c r="B38" s="33">
        <f>X13</f>
        <v>86.130481827265911</v>
      </c>
      <c r="C38" s="10">
        <f t="shared" ref="C38:C40" si="2">A38</f>
        <v>232</v>
      </c>
      <c r="D38" s="35">
        <f>X12</f>
        <v>85.687378351703501</v>
      </c>
      <c r="E38" s="28">
        <f t="shared" ref="E38:E41" si="3">A38</f>
        <v>232</v>
      </c>
      <c r="F38" s="9">
        <f>X11</f>
        <v>93.564481894128093</v>
      </c>
      <c r="G38" s="13">
        <f t="shared" si="1"/>
        <v>174</v>
      </c>
      <c r="H38" s="15">
        <f>U10</f>
        <v>89.791361967585004</v>
      </c>
    </row>
    <row r="39" spans="1:26" x14ac:dyDescent="0.35">
      <c r="A39" s="5">
        <f t="shared" ref="A39:A41" si="4">U19</f>
        <v>174</v>
      </c>
      <c r="B39" s="33">
        <f>U13</f>
        <v>85.568632978598458</v>
      </c>
      <c r="C39" s="10">
        <f t="shared" si="2"/>
        <v>174</v>
      </c>
      <c r="D39" s="35">
        <f>U12</f>
        <v>85.127828781942554</v>
      </c>
      <c r="E39" s="28">
        <f t="shared" si="3"/>
        <v>174</v>
      </c>
      <c r="F39" s="9">
        <f>U11</f>
        <v>92.942277638249493</v>
      </c>
      <c r="G39" s="13">
        <f t="shared" si="1"/>
        <v>116</v>
      </c>
      <c r="H39" s="15">
        <f>R10</f>
        <v>90.227884442849458</v>
      </c>
    </row>
    <row r="40" spans="1:26" x14ac:dyDescent="0.35">
      <c r="A40" s="5">
        <f t="shared" si="4"/>
        <v>116</v>
      </c>
      <c r="B40" s="33">
        <f>R13</f>
        <v>85.580555359785748</v>
      </c>
      <c r="C40" s="10">
        <f t="shared" si="2"/>
        <v>116</v>
      </c>
      <c r="D40" s="35">
        <f>R12</f>
        <v>85.330439697866964</v>
      </c>
      <c r="E40" s="28">
        <f t="shared" si="3"/>
        <v>116</v>
      </c>
      <c r="F40" s="9">
        <f>R11</f>
        <v>93.490195578041423</v>
      </c>
      <c r="G40" s="13">
        <f t="shared" si="1"/>
        <v>58</v>
      </c>
      <c r="H40" s="15">
        <f>O10</f>
        <v>89.108437997523438</v>
      </c>
    </row>
    <row r="41" spans="1:26" x14ac:dyDescent="0.35">
      <c r="A41" s="5">
        <f t="shared" si="4"/>
        <v>58</v>
      </c>
      <c r="B41" s="33">
        <f>O13</f>
        <v>84.744235141279646</v>
      </c>
      <c r="C41" s="10">
        <f>A41</f>
        <v>58</v>
      </c>
      <c r="D41" s="35">
        <f>O12</f>
        <v>83.890644880851625</v>
      </c>
      <c r="E41" s="28">
        <f t="shared" si="3"/>
        <v>58</v>
      </c>
      <c r="F41" s="9">
        <f>O11</f>
        <v>92.3709381056659</v>
      </c>
      <c r="G41" s="15"/>
      <c r="H41" s="15"/>
    </row>
    <row r="42" spans="1:26" x14ac:dyDescent="0.35">
      <c r="A42" s="5"/>
      <c r="B42" s="33"/>
      <c r="C42" s="10"/>
      <c r="D42" s="35"/>
      <c r="E42" s="9"/>
      <c r="F42" s="9"/>
      <c r="G42" s="15"/>
      <c r="H42" s="15"/>
    </row>
    <row r="43" spans="1:26" x14ac:dyDescent="0.35">
      <c r="A43" s="3"/>
      <c r="B43" s="33"/>
      <c r="C43" s="10"/>
      <c r="D43" s="35"/>
      <c r="E43" s="9"/>
      <c r="F43" s="9"/>
      <c r="G43" s="15"/>
      <c r="H43" s="15"/>
    </row>
    <row r="44" spans="1:26" x14ac:dyDescent="0.35">
      <c r="A44" s="3"/>
      <c r="B44" s="33"/>
      <c r="C44" s="10"/>
      <c r="D44" s="35"/>
      <c r="E44" s="9"/>
      <c r="F44" s="9"/>
      <c r="G44" s="15"/>
      <c r="H44" s="15"/>
    </row>
    <row r="45" spans="1:26" x14ac:dyDescent="0.35">
      <c r="A45" s="3"/>
      <c r="B45" s="33"/>
      <c r="C45" s="10"/>
      <c r="D45" s="35"/>
      <c r="E45" s="9"/>
      <c r="F45" s="9"/>
      <c r="G45" s="15"/>
      <c r="H45" s="15"/>
    </row>
    <row r="46" spans="1:26" x14ac:dyDescent="0.35">
      <c r="A46" s="3"/>
      <c r="B46" s="33"/>
      <c r="C46" s="10"/>
      <c r="D46" s="35"/>
      <c r="E46" s="9"/>
      <c r="F46" s="9"/>
      <c r="G46" s="15"/>
      <c r="H46" s="15"/>
    </row>
    <row r="47" spans="1:26" x14ac:dyDescent="0.35">
      <c r="A47" s="3"/>
      <c r="B47" s="33"/>
      <c r="C47" s="10"/>
      <c r="D47" s="35"/>
      <c r="E47" s="9"/>
      <c r="F47" s="9"/>
      <c r="G47" s="15"/>
      <c r="H47" s="15"/>
    </row>
    <row r="48" spans="1:26" x14ac:dyDescent="0.35">
      <c r="A48" s="3"/>
      <c r="B48" s="33"/>
      <c r="C48" s="10"/>
      <c r="D48" s="35"/>
      <c r="E48" s="9"/>
      <c r="F48" s="9"/>
      <c r="G48" s="15"/>
      <c r="H48" s="15"/>
    </row>
    <row r="49" spans="1:8" x14ac:dyDescent="0.35">
      <c r="A49" s="3"/>
      <c r="B49" s="33"/>
      <c r="C49" s="10"/>
      <c r="D49" s="35"/>
      <c r="E49" s="9"/>
      <c r="F49" s="9"/>
      <c r="G49" s="15"/>
      <c r="H49" s="15"/>
    </row>
    <row r="50" spans="1:8" x14ac:dyDescent="0.35">
      <c r="A50" s="3"/>
      <c r="B50" s="33"/>
      <c r="C50" s="10"/>
      <c r="D50" s="35"/>
      <c r="E50" s="9"/>
      <c r="F50" s="9"/>
      <c r="G50" s="15"/>
      <c r="H50" s="15"/>
    </row>
    <row r="51" spans="1:8" x14ac:dyDescent="0.35">
      <c r="A51" s="3"/>
      <c r="B51" s="33"/>
      <c r="C51" s="10"/>
      <c r="D51" s="35"/>
      <c r="E51" s="9"/>
      <c r="F51" s="9"/>
      <c r="G51" s="15"/>
      <c r="H51" s="15"/>
    </row>
    <row r="52" spans="1:8" x14ac:dyDescent="0.35">
      <c r="A52" s="3"/>
      <c r="B52" s="33"/>
      <c r="C52" s="10"/>
      <c r="D52" s="35"/>
      <c r="E52" s="9"/>
      <c r="F52" s="9"/>
      <c r="G52" s="15"/>
      <c r="H52" s="15"/>
    </row>
    <row r="53" spans="1:8" x14ac:dyDescent="0.35">
      <c r="A53" s="3"/>
      <c r="B53" s="33"/>
      <c r="C53" s="10"/>
      <c r="D53" s="35"/>
      <c r="E53" s="9"/>
      <c r="F53" s="9"/>
      <c r="G53" s="15"/>
      <c r="H53" s="15"/>
    </row>
    <row r="54" spans="1:8" x14ac:dyDescent="0.35">
      <c r="A54" s="3"/>
      <c r="B54" s="33"/>
      <c r="C54" s="10"/>
      <c r="D54" s="35"/>
      <c r="E54" s="9"/>
      <c r="F54" s="9"/>
      <c r="G54" s="15"/>
      <c r="H54" s="15"/>
    </row>
    <row r="55" spans="1:8" x14ac:dyDescent="0.35">
      <c r="A55" s="3"/>
      <c r="B55" s="33"/>
      <c r="C55" s="10"/>
      <c r="D55" s="35"/>
      <c r="E55" s="9"/>
      <c r="F55" s="9"/>
      <c r="G55" s="15"/>
      <c r="H55" s="15"/>
    </row>
    <row r="56" spans="1:8" x14ac:dyDescent="0.35">
      <c r="A56" s="3"/>
      <c r="B56" s="33"/>
      <c r="C56" s="10"/>
      <c r="D56" s="35"/>
      <c r="E56" s="9"/>
      <c r="F56" s="9"/>
      <c r="G56" s="15"/>
      <c r="H56" s="15"/>
    </row>
    <row r="57" spans="1:8" x14ac:dyDescent="0.35">
      <c r="A57" s="3"/>
      <c r="B57" s="33"/>
      <c r="C57" s="10"/>
      <c r="D57" s="35"/>
      <c r="E57" s="9"/>
      <c r="F57" s="9"/>
      <c r="G57" s="15"/>
      <c r="H57" s="15"/>
    </row>
    <row r="58" spans="1:8" x14ac:dyDescent="0.35">
      <c r="A58" s="3"/>
      <c r="B58" s="33"/>
      <c r="C58" s="10"/>
      <c r="D58" s="35"/>
      <c r="E58" s="9"/>
      <c r="F58" s="9"/>
      <c r="G58" s="15"/>
      <c r="H58" s="15"/>
    </row>
    <row r="59" spans="1:8" x14ac:dyDescent="0.35">
      <c r="A59" s="3"/>
      <c r="B59" s="33"/>
      <c r="C59" s="10"/>
      <c r="D59" s="35"/>
      <c r="E59" s="9"/>
      <c r="F59" s="9"/>
      <c r="G59" s="15"/>
      <c r="H59" s="15"/>
    </row>
    <row r="60" spans="1:8" x14ac:dyDescent="0.35">
      <c r="A60" s="3"/>
      <c r="B60" s="33"/>
      <c r="C60" s="10"/>
      <c r="D60" s="35"/>
      <c r="E60" s="9"/>
      <c r="F60" s="9"/>
      <c r="G60" s="15"/>
      <c r="H60" s="15"/>
    </row>
    <row r="61" spans="1:8" x14ac:dyDescent="0.35">
      <c r="A61" s="3"/>
      <c r="B61" s="33"/>
      <c r="C61" s="10"/>
      <c r="D61" s="35"/>
      <c r="E61" s="9"/>
      <c r="F61" s="9"/>
      <c r="G61" s="15"/>
      <c r="H61" s="15"/>
    </row>
    <row r="62" spans="1:8" x14ac:dyDescent="0.35">
      <c r="A62" s="3"/>
      <c r="B62" s="33"/>
      <c r="C62" s="10"/>
      <c r="D62" s="35"/>
      <c r="E62" s="9"/>
      <c r="F62" s="9"/>
      <c r="G62" s="15"/>
      <c r="H62" s="15"/>
    </row>
    <row r="63" spans="1:8" x14ac:dyDescent="0.35">
      <c r="A63" s="3"/>
      <c r="B63" s="33"/>
      <c r="C63" s="10"/>
      <c r="D63" s="35"/>
      <c r="E63" s="9"/>
      <c r="F63" s="9"/>
      <c r="G63" s="15"/>
      <c r="H63" s="15"/>
    </row>
    <row r="64" spans="1:8" x14ac:dyDescent="0.35">
      <c r="A64" s="3"/>
      <c r="B64" s="33"/>
      <c r="C64" s="10"/>
      <c r="D64" s="35"/>
      <c r="E64" s="9"/>
      <c r="F64" s="9"/>
      <c r="G64" s="15"/>
      <c r="H64" s="15"/>
    </row>
    <row r="65" spans="1:8" x14ac:dyDescent="0.35">
      <c r="A65" s="5"/>
      <c r="B65" s="5"/>
      <c r="C65" s="7"/>
      <c r="D65" s="7"/>
      <c r="E65" s="9"/>
      <c r="F65" s="9"/>
      <c r="G65" s="15"/>
      <c r="H65" s="15"/>
    </row>
    <row r="66" spans="1:8" x14ac:dyDescent="0.35">
      <c r="A66" s="5"/>
      <c r="B66" s="5"/>
      <c r="C66" s="7"/>
      <c r="D66" s="7"/>
      <c r="E66" s="9"/>
      <c r="F66" s="9"/>
      <c r="G66" s="15"/>
      <c r="H66" s="15"/>
    </row>
    <row r="67" spans="1:8" x14ac:dyDescent="0.35">
      <c r="A67" s="5"/>
      <c r="B67" s="5"/>
      <c r="C67" s="7"/>
      <c r="D67" s="7"/>
      <c r="E67" s="9"/>
      <c r="F67" s="9"/>
      <c r="G67" s="15"/>
      <c r="H67" s="15"/>
    </row>
    <row r="68" spans="1:8" x14ac:dyDescent="0.35">
      <c r="A68" s="5"/>
      <c r="B68" s="5"/>
      <c r="C68" s="7"/>
      <c r="D68" s="7"/>
      <c r="E68" s="9"/>
      <c r="F68" s="9"/>
      <c r="G68" s="15"/>
      <c r="H68" s="15"/>
    </row>
    <row r="69" spans="1:8" x14ac:dyDescent="0.35">
      <c r="A69" s="5"/>
      <c r="B69" s="5"/>
      <c r="C69" s="7"/>
      <c r="D69" s="7"/>
      <c r="E69" s="9"/>
      <c r="F69" s="9"/>
      <c r="G69" s="15"/>
      <c r="H69" s="15"/>
    </row>
    <row r="70" spans="1:8" x14ac:dyDescent="0.35">
      <c r="A70" s="5"/>
      <c r="B70" s="5"/>
      <c r="C70" s="7"/>
      <c r="D70" s="7"/>
      <c r="E70" s="9"/>
      <c r="F70" s="9"/>
      <c r="G70" s="15"/>
      <c r="H70" s="15"/>
    </row>
    <row r="71" spans="1:8" x14ac:dyDescent="0.35">
      <c r="A71" s="5"/>
      <c r="B71" s="5"/>
      <c r="C71" s="7"/>
      <c r="D71" s="7"/>
      <c r="E71" s="9"/>
      <c r="F71" s="9"/>
      <c r="G71" s="15"/>
      <c r="H71" s="15"/>
    </row>
    <row r="72" spans="1:8" x14ac:dyDescent="0.35">
      <c r="A72" s="5"/>
      <c r="B72" s="5"/>
      <c r="C72" s="7"/>
      <c r="D72" s="7"/>
      <c r="E72" s="9"/>
      <c r="F72" s="9"/>
      <c r="G72" s="15"/>
      <c r="H72" s="15"/>
    </row>
    <row r="73" spans="1:8" x14ac:dyDescent="0.35">
      <c r="A73" s="5"/>
      <c r="B73" s="5"/>
      <c r="C73" s="7"/>
      <c r="D73" s="7"/>
      <c r="E73" s="9"/>
      <c r="F73" s="9"/>
      <c r="G73" s="15"/>
      <c r="H73" s="15"/>
    </row>
    <row r="74" spans="1:8" x14ac:dyDescent="0.35">
      <c r="A74" s="5"/>
      <c r="B74" s="5"/>
      <c r="C74" s="7"/>
      <c r="D74" s="7"/>
      <c r="E74" s="9"/>
      <c r="F74" s="9"/>
      <c r="G74" s="15"/>
      <c r="H74" s="15"/>
    </row>
    <row r="75" spans="1:8" x14ac:dyDescent="0.35">
      <c r="A75" s="5"/>
      <c r="B75" s="5"/>
      <c r="C75" s="7"/>
      <c r="D75" s="7"/>
      <c r="E75" s="9"/>
      <c r="F75" s="9"/>
      <c r="G75" s="15"/>
      <c r="H75" s="15"/>
    </row>
    <row r="76" spans="1:8" x14ac:dyDescent="0.35">
      <c r="A76" s="5"/>
      <c r="B76" s="5"/>
      <c r="C76" s="7"/>
      <c r="D76" s="7"/>
      <c r="E76" s="9"/>
      <c r="F76" s="9"/>
      <c r="G76" s="15"/>
      <c r="H76" s="15"/>
    </row>
    <row r="77" spans="1:8" x14ac:dyDescent="0.35">
      <c r="A77" s="5"/>
      <c r="B77" s="5"/>
      <c r="C77" s="7"/>
      <c r="D77" s="7"/>
      <c r="E77" s="9"/>
      <c r="F77" s="9"/>
      <c r="G77" s="15"/>
      <c r="H77" s="15"/>
    </row>
    <row r="78" spans="1:8" x14ac:dyDescent="0.35">
      <c r="A78" s="5"/>
      <c r="B78" s="5"/>
      <c r="C78" s="7"/>
      <c r="D78" s="7"/>
      <c r="E78" s="9"/>
      <c r="F78" s="9"/>
      <c r="G78" s="15"/>
      <c r="H78" s="15"/>
    </row>
    <row r="79" spans="1:8" x14ac:dyDescent="0.35">
      <c r="A79" s="5"/>
      <c r="B79" s="5"/>
      <c r="C79" s="7"/>
      <c r="D79" s="7"/>
      <c r="E79" s="9"/>
      <c r="F79" s="9"/>
      <c r="G79" s="15"/>
      <c r="H79" s="15"/>
    </row>
    <row r="80" spans="1:8" x14ac:dyDescent="0.35">
      <c r="A80" s="5"/>
      <c r="B80" s="5"/>
      <c r="C80" s="7"/>
      <c r="D80" s="7"/>
      <c r="E80" s="9"/>
      <c r="F80" s="9"/>
      <c r="G80" s="15"/>
      <c r="H80" s="15"/>
    </row>
    <row r="81" spans="1:8" x14ac:dyDescent="0.35">
      <c r="A81" s="5"/>
      <c r="B81" s="5"/>
      <c r="C81" s="7"/>
      <c r="D81" s="7"/>
      <c r="E81" s="9"/>
      <c r="F81" s="9"/>
      <c r="G81" s="15"/>
      <c r="H81" s="15"/>
    </row>
    <row r="82" spans="1:8" x14ac:dyDescent="0.35">
      <c r="A82" s="5"/>
      <c r="B82" s="5"/>
      <c r="C82" s="7"/>
      <c r="D82" s="7"/>
      <c r="E82" s="9"/>
      <c r="F82" s="9"/>
      <c r="G82" s="15"/>
      <c r="H82" s="15"/>
    </row>
    <row r="83" spans="1:8" x14ac:dyDescent="0.35">
      <c r="A83" s="5"/>
      <c r="B83" s="5"/>
      <c r="C83" s="7"/>
      <c r="D83" s="7"/>
      <c r="E83" s="9"/>
      <c r="F83" s="9"/>
      <c r="G83" s="15"/>
      <c r="H83" s="15"/>
    </row>
    <row r="84" spans="1:8" x14ac:dyDescent="0.35">
      <c r="A84" s="5"/>
      <c r="B84" s="5"/>
      <c r="C84" s="7"/>
      <c r="D84" s="7"/>
      <c r="E84" s="9"/>
      <c r="F84" s="9"/>
      <c r="G84" s="15"/>
      <c r="H84" s="15"/>
    </row>
    <row r="85" spans="1:8" x14ac:dyDescent="0.35">
      <c r="A85" s="5"/>
      <c r="B85" s="5"/>
      <c r="C85" s="7"/>
      <c r="D85" s="7"/>
      <c r="E85" s="9"/>
      <c r="F85" s="9"/>
      <c r="G85" s="15"/>
      <c r="H85" s="15"/>
    </row>
    <row r="86" spans="1:8" x14ac:dyDescent="0.35">
      <c r="A86" s="5"/>
      <c r="B86" s="5"/>
      <c r="C86" s="7"/>
      <c r="D86" s="7"/>
      <c r="E86" s="9"/>
      <c r="F86" s="9"/>
      <c r="G86" s="15"/>
      <c r="H86" s="15"/>
    </row>
    <row r="87" spans="1:8" x14ac:dyDescent="0.35">
      <c r="A87" s="5"/>
      <c r="B87" s="5"/>
      <c r="C87" s="7"/>
      <c r="D87" s="7"/>
      <c r="E87" s="9"/>
      <c r="F87" s="9"/>
      <c r="G87" s="15"/>
      <c r="H87" s="15"/>
    </row>
    <row r="88" spans="1:8" x14ac:dyDescent="0.35">
      <c r="A88" s="5"/>
      <c r="B88" s="5"/>
      <c r="C88" s="7"/>
      <c r="D88" s="7"/>
      <c r="E88" s="9"/>
      <c r="F88" s="9"/>
      <c r="G88" s="15"/>
      <c r="H88" s="15"/>
    </row>
    <row r="89" spans="1:8" x14ac:dyDescent="0.35">
      <c r="A89" s="5"/>
      <c r="B89" s="5"/>
      <c r="C89" s="7"/>
      <c r="D89" s="7"/>
      <c r="E89" s="9"/>
      <c r="F89" s="9"/>
      <c r="G89" s="15"/>
      <c r="H89" s="15"/>
    </row>
    <row r="90" spans="1:8" x14ac:dyDescent="0.35">
      <c r="A90" s="5"/>
      <c r="B90" s="5"/>
      <c r="C90" s="7"/>
      <c r="D90" s="7"/>
      <c r="E90" s="9"/>
      <c r="F90" s="9"/>
      <c r="G90" s="15"/>
      <c r="H90" s="15"/>
    </row>
    <row r="91" spans="1:8" x14ac:dyDescent="0.35">
      <c r="A91" s="5"/>
      <c r="B91" s="5"/>
      <c r="C91" s="7"/>
      <c r="D91" s="7"/>
      <c r="E91" s="9"/>
      <c r="F91" s="9"/>
      <c r="G91" s="15"/>
      <c r="H91" s="15"/>
    </row>
    <row r="92" spans="1:8" x14ac:dyDescent="0.35">
      <c r="A92" s="5"/>
      <c r="B92" s="5"/>
      <c r="C92" s="7"/>
      <c r="D92" s="7"/>
      <c r="E92" s="9"/>
      <c r="F92" s="9"/>
      <c r="G92" s="15"/>
      <c r="H92" s="15"/>
    </row>
    <row r="93" spans="1:8" x14ac:dyDescent="0.35">
      <c r="A93" s="5"/>
      <c r="B93" s="5"/>
      <c r="C93" s="7"/>
      <c r="D93" s="7"/>
      <c r="E93" s="9"/>
      <c r="F93" s="9"/>
      <c r="G93" s="15"/>
      <c r="H93" s="15"/>
    </row>
    <row r="94" spans="1:8" x14ac:dyDescent="0.35">
      <c r="A94" s="5"/>
      <c r="B94" s="5"/>
      <c r="C94" s="7"/>
      <c r="D94" s="7"/>
      <c r="E94" s="9"/>
      <c r="F94" s="9"/>
      <c r="G94" s="15"/>
      <c r="H94" s="15"/>
    </row>
    <row r="95" spans="1:8" x14ac:dyDescent="0.35">
      <c r="A95" s="5"/>
      <c r="B95" s="5"/>
      <c r="C95" s="7"/>
      <c r="D95" s="7"/>
      <c r="E95" s="9"/>
      <c r="F95" s="9"/>
      <c r="G95" s="15"/>
      <c r="H95" s="15"/>
    </row>
    <row r="96" spans="1:8" x14ac:dyDescent="0.35">
      <c r="A96" s="5"/>
      <c r="B96" s="5"/>
      <c r="C96" s="7"/>
      <c r="D96" s="7"/>
      <c r="E96" s="9"/>
      <c r="F96" s="9"/>
      <c r="G96" s="15"/>
      <c r="H96" s="15"/>
    </row>
    <row r="97" spans="1:8" x14ac:dyDescent="0.35">
      <c r="A97" s="5"/>
      <c r="B97" s="5"/>
      <c r="C97" s="7"/>
      <c r="D97" s="7"/>
      <c r="E97" s="9"/>
      <c r="F97" s="9"/>
      <c r="G97" s="15"/>
      <c r="H97" s="15"/>
    </row>
    <row r="98" spans="1:8" x14ac:dyDescent="0.35">
      <c r="A98" s="5"/>
      <c r="B98" s="5"/>
      <c r="C98" s="7"/>
      <c r="D98" s="7"/>
      <c r="E98" s="9"/>
      <c r="F98" s="9"/>
      <c r="G98" s="15"/>
      <c r="H98" s="15"/>
    </row>
    <row r="99" spans="1:8" x14ac:dyDescent="0.35">
      <c r="A99" s="5"/>
      <c r="B99" s="5"/>
      <c r="C99" s="7"/>
      <c r="D99" s="7"/>
      <c r="E99" s="9"/>
      <c r="F99" s="9"/>
      <c r="G99" s="15"/>
      <c r="H99" s="15"/>
    </row>
    <row r="100" spans="1:8" x14ac:dyDescent="0.35">
      <c r="A100" s="5"/>
      <c r="B100" s="5"/>
      <c r="C100" s="7"/>
      <c r="D100" s="7"/>
      <c r="E100" s="9"/>
      <c r="F100" s="9"/>
      <c r="G100" s="15"/>
      <c r="H100" s="15"/>
    </row>
    <row r="101" spans="1:8" x14ac:dyDescent="0.35">
      <c r="A101" s="5"/>
      <c r="B101" s="5"/>
      <c r="C101" s="7"/>
      <c r="D101" s="7"/>
      <c r="E101" s="9"/>
      <c r="F101" s="9"/>
      <c r="G101" s="15"/>
      <c r="H101" s="15"/>
    </row>
    <row r="102" spans="1:8" x14ac:dyDescent="0.35">
      <c r="A102" s="5"/>
      <c r="B102" s="5"/>
      <c r="C102" s="7"/>
      <c r="D102" s="7"/>
      <c r="E102" s="9"/>
      <c r="F102" s="9"/>
      <c r="G102" s="15"/>
      <c r="H102" s="15"/>
    </row>
    <row r="103" spans="1:8" x14ac:dyDescent="0.35">
      <c r="A103" s="5"/>
      <c r="B103" s="5"/>
      <c r="C103" s="7"/>
      <c r="D103" s="7"/>
      <c r="E103" s="9"/>
      <c r="F103" s="9"/>
      <c r="G103" s="15"/>
      <c r="H103" s="15"/>
    </row>
    <row r="104" spans="1:8" x14ac:dyDescent="0.35">
      <c r="A104" s="5"/>
      <c r="B104" s="5"/>
      <c r="C104" s="7"/>
      <c r="D104" s="7"/>
      <c r="E104" s="9"/>
      <c r="F104" s="9"/>
      <c r="G104" s="15"/>
      <c r="H104" s="15"/>
    </row>
    <row r="105" spans="1:8" x14ac:dyDescent="0.35">
      <c r="A105" s="5"/>
      <c r="B105" s="5"/>
      <c r="C105" s="7"/>
      <c r="D105" s="7"/>
      <c r="E105" s="9"/>
      <c r="F105" s="9"/>
      <c r="G105" s="15"/>
      <c r="H105" s="15"/>
    </row>
    <row r="106" spans="1:8" x14ac:dyDescent="0.35">
      <c r="A106" s="5"/>
      <c r="B106" s="5"/>
      <c r="C106" s="7"/>
      <c r="D106" s="7"/>
      <c r="E106" s="9"/>
      <c r="F106" s="9"/>
      <c r="G106" s="15"/>
      <c r="H106" s="15"/>
    </row>
    <row r="107" spans="1:8" x14ac:dyDescent="0.35">
      <c r="A107" s="5"/>
      <c r="B107" s="5"/>
      <c r="C107" s="7"/>
      <c r="D107" s="7"/>
      <c r="E107" s="9"/>
      <c r="F107" s="9"/>
      <c r="G107" s="15"/>
      <c r="H107" s="15"/>
    </row>
    <row r="108" spans="1:8" x14ac:dyDescent="0.35">
      <c r="A108" s="5"/>
      <c r="B108" s="5"/>
      <c r="C108" s="7"/>
      <c r="D108" s="7"/>
      <c r="E108" s="9"/>
      <c r="F108" s="9"/>
      <c r="G108" s="15"/>
      <c r="H108" s="15"/>
    </row>
    <row r="109" spans="1:8" x14ac:dyDescent="0.35">
      <c r="A109" s="5"/>
      <c r="B109" s="5"/>
      <c r="C109" s="7"/>
      <c r="D109" s="7"/>
      <c r="E109" s="9"/>
      <c r="F109" s="9"/>
      <c r="G109" s="15"/>
      <c r="H109" s="15"/>
    </row>
    <row r="110" spans="1:8" x14ac:dyDescent="0.35">
      <c r="A110" s="5"/>
      <c r="B110" s="5"/>
      <c r="C110" s="7"/>
      <c r="D110" s="7"/>
      <c r="E110" s="9"/>
      <c r="F110" s="9"/>
      <c r="G110" s="15"/>
      <c r="H110" s="15"/>
    </row>
    <row r="111" spans="1:8" x14ac:dyDescent="0.35">
      <c r="A111" s="5"/>
      <c r="B111" s="5"/>
      <c r="C111" s="7"/>
      <c r="D111" s="7"/>
      <c r="E111" s="9"/>
      <c r="F111" s="9"/>
      <c r="G111" s="15"/>
      <c r="H111" s="15"/>
    </row>
    <row r="112" spans="1:8" x14ac:dyDescent="0.35">
      <c r="A112" s="5"/>
      <c r="B112" s="5"/>
      <c r="C112" s="7"/>
      <c r="D112" s="7"/>
      <c r="E112" s="9"/>
      <c r="F112" s="9"/>
      <c r="G112" s="15"/>
      <c r="H112" s="15"/>
    </row>
    <row r="113" spans="1:8" x14ac:dyDescent="0.35">
      <c r="A113" s="5"/>
      <c r="B113" s="5"/>
      <c r="C113" s="7"/>
      <c r="D113" s="7"/>
      <c r="E113" s="9"/>
      <c r="F113" s="9"/>
      <c r="G113" s="15"/>
      <c r="H113" s="15"/>
    </row>
    <row r="114" spans="1:8" x14ac:dyDescent="0.35">
      <c r="A114" s="5"/>
      <c r="B114" s="5"/>
      <c r="C114" s="7"/>
      <c r="D114" s="7"/>
      <c r="E114" s="9"/>
      <c r="F114" s="9"/>
      <c r="G114" s="15"/>
      <c r="H114" s="15"/>
    </row>
    <row r="115" spans="1:8" x14ac:dyDescent="0.35">
      <c r="A115" s="5"/>
      <c r="B115" s="5"/>
      <c r="C115" s="7"/>
      <c r="D115" s="7"/>
      <c r="E115" s="9"/>
      <c r="F115" s="9"/>
      <c r="G115" s="15"/>
      <c r="H115" s="15"/>
    </row>
    <row r="116" spans="1:8" x14ac:dyDescent="0.35">
      <c r="A116" s="5"/>
      <c r="B116" s="5"/>
      <c r="C116" s="7"/>
      <c r="D116" s="7"/>
      <c r="E116" s="9"/>
      <c r="F116" s="9"/>
      <c r="G116" s="15"/>
      <c r="H116" s="15"/>
    </row>
    <row r="117" spans="1:8" x14ac:dyDescent="0.35">
      <c r="A117" s="5"/>
      <c r="B117" s="5"/>
      <c r="C117" s="7"/>
      <c r="D117" s="7"/>
      <c r="E117" s="9"/>
      <c r="F117" s="9"/>
      <c r="G117" s="15"/>
      <c r="H117" s="15"/>
    </row>
    <row r="118" spans="1:8" x14ac:dyDescent="0.35">
      <c r="A118" s="5"/>
      <c r="B118" s="5"/>
      <c r="C118" s="7"/>
      <c r="D118" s="7"/>
      <c r="E118" s="9"/>
      <c r="F118" s="9"/>
      <c r="G118" s="15"/>
      <c r="H118" s="15"/>
    </row>
    <row r="119" spans="1:8" x14ac:dyDescent="0.35">
      <c r="A119" s="5"/>
      <c r="B119" s="5"/>
      <c r="C119" s="7"/>
      <c r="D119" s="7"/>
      <c r="E119" s="9"/>
      <c r="F119" s="9"/>
      <c r="G119" s="15"/>
      <c r="H119" s="15"/>
    </row>
    <row r="120" spans="1:8" x14ac:dyDescent="0.35">
      <c r="A120" s="5"/>
      <c r="B120" s="5"/>
      <c r="C120" s="7"/>
      <c r="D120" s="7"/>
      <c r="E120" s="9"/>
      <c r="F120" s="9"/>
      <c r="G120" s="15"/>
      <c r="H120" s="15"/>
    </row>
    <row r="121" spans="1:8" x14ac:dyDescent="0.35">
      <c r="A121" s="5"/>
      <c r="B121" s="5"/>
      <c r="C121" s="7"/>
      <c r="D121" s="7"/>
      <c r="E121" s="9"/>
      <c r="F121" s="9"/>
      <c r="G121" s="15"/>
      <c r="H121" s="15"/>
    </row>
    <row r="122" spans="1:8" x14ac:dyDescent="0.35">
      <c r="A122" s="5"/>
      <c r="B122" s="5"/>
      <c r="C122" s="7"/>
      <c r="D122" s="7"/>
      <c r="E122" s="9"/>
      <c r="F122" s="9"/>
      <c r="G122" s="15"/>
      <c r="H122" s="15"/>
    </row>
    <row r="123" spans="1:8" x14ac:dyDescent="0.35">
      <c r="A123" s="5"/>
      <c r="B123" s="5"/>
      <c r="C123" s="7"/>
      <c r="D123" s="7"/>
      <c r="E123" s="9"/>
      <c r="F123" s="9"/>
      <c r="G123" s="15"/>
      <c r="H123" s="15"/>
    </row>
    <row r="124" spans="1:8" x14ac:dyDescent="0.35">
      <c r="A124" s="5"/>
      <c r="B124" s="5"/>
      <c r="C124" s="7"/>
      <c r="D124" s="7"/>
      <c r="E124" s="9"/>
      <c r="F124" s="9"/>
      <c r="G124" s="15"/>
      <c r="H124" s="15"/>
    </row>
    <row r="125" spans="1:8" x14ac:dyDescent="0.35">
      <c r="A125" s="5"/>
      <c r="B125" s="5"/>
      <c r="C125" s="7"/>
      <c r="D125" s="7"/>
      <c r="E125" s="9"/>
      <c r="F125" s="9"/>
      <c r="G125" s="15"/>
      <c r="H125" s="15"/>
    </row>
    <row r="126" spans="1:8" x14ac:dyDescent="0.35">
      <c r="A126" s="5"/>
      <c r="B126" s="5"/>
      <c r="C126" s="7"/>
      <c r="D126" s="7"/>
      <c r="E126" s="9"/>
      <c r="F126" s="9"/>
      <c r="G126" s="15"/>
      <c r="H126" s="15"/>
    </row>
    <row r="127" spans="1:8" x14ac:dyDescent="0.35">
      <c r="A127" s="5"/>
      <c r="B127" s="5"/>
      <c r="C127" s="7"/>
      <c r="D127" s="7"/>
      <c r="E127" s="9"/>
      <c r="F127" s="9"/>
      <c r="G127" s="15"/>
      <c r="H127" s="15"/>
    </row>
    <row r="128" spans="1:8" x14ac:dyDescent="0.35">
      <c r="A128" s="5"/>
      <c r="B128" s="5"/>
      <c r="C128" s="7"/>
      <c r="D128" s="7"/>
      <c r="E128" s="9"/>
      <c r="F128" s="9"/>
      <c r="G128" s="15"/>
      <c r="H128" s="15"/>
    </row>
    <row r="129" spans="1:8" x14ac:dyDescent="0.35">
      <c r="A129" s="5"/>
      <c r="B129" s="5"/>
      <c r="C129" s="7"/>
      <c r="D129" s="7"/>
      <c r="E129" s="9"/>
      <c r="F129" s="9"/>
      <c r="G129" s="15"/>
      <c r="H129" s="15"/>
    </row>
    <row r="130" spans="1:8" x14ac:dyDescent="0.35">
      <c r="A130" s="5"/>
      <c r="B130" s="5"/>
      <c r="C130" s="7"/>
      <c r="D130" s="7"/>
      <c r="E130" s="9"/>
      <c r="F130" s="9"/>
      <c r="G130" s="15"/>
      <c r="H130" s="15"/>
    </row>
    <row r="131" spans="1:8" x14ac:dyDescent="0.35">
      <c r="A131" s="5"/>
      <c r="B131" s="5"/>
      <c r="C131" s="7"/>
      <c r="D131" s="7"/>
      <c r="E131" s="9"/>
      <c r="F131" s="9"/>
      <c r="G131" s="15"/>
      <c r="H131" s="15"/>
    </row>
    <row r="132" spans="1:8" x14ac:dyDescent="0.35">
      <c r="A132" s="5"/>
      <c r="B132" s="5"/>
      <c r="C132" s="7"/>
      <c r="D132" s="7"/>
      <c r="E132" s="9"/>
      <c r="F132" s="9"/>
      <c r="G132" s="15"/>
      <c r="H132" s="15"/>
    </row>
    <row r="133" spans="1:8" x14ac:dyDescent="0.35">
      <c r="A133" s="5"/>
      <c r="B133" s="5"/>
      <c r="C133" s="7"/>
      <c r="D133" s="7"/>
      <c r="E133" s="9"/>
      <c r="F133" s="9"/>
      <c r="G133" s="15"/>
      <c r="H133" s="15"/>
    </row>
    <row r="134" spans="1:8" x14ac:dyDescent="0.35">
      <c r="A134" s="5"/>
      <c r="B134" s="5"/>
      <c r="C134" s="7"/>
      <c r="D134" s="7"/>
      <c r="E134" s="9"/>
      <c r="F134" s="9"/>
      <c r="G134" s="15"/>
      <c r="H134" s="15"/>
    </row>
    <row r="135" spans="1:8" x14ac:dyDescent="0.35">
      <c r="A135" s="5"/>
      <c r="B135" s="5"/>
      <c r="C135" s="7"/>
      <c r="D135" s="7"/>
      <c r="E135" s="9"/>
      <c r="F135" s="9"/>
      <c r="G135" s="15"/>
      <c r="H135" s="15"/>
    </row>
    <row r="136" spans="1:8" x14ac:dyDescent="0.35">
      <c r="A136" s="5"/>
      <c r="B136" s="5"/>
      <c r="C136" s="7"/>
      <c r="D136" s="7"/>
      <c r="E136" s="9"/>
      <c r="F136" s="9"/>
      <c r="G136" s="15"/>
      <c r="H136" s="15"/>
    </row>
    <row r="137" spans="1:8" x14ac:dyDescent="0.35">
      <c r="A137" s="5"/>
      <c r="B137" s="5"/>
      <c r="C137" s="7"/>
      <c r="D137" s="7"/>
      <c r="E137" s="9"/>
      <c r="F137" s="9"/>
      <c r="G137" s="15"/>
      <c r="H137" s="15"/>
    </row>
    <row r="138" spans="1:8" x14ac:dyDescent="0.35">
      <c r="A138" s="5"/>
      <c r="B138" s="5"/>
      <c r="C138" s="7"/>
      <c r="D138" s="7"/>
      <c r="E138" s="9"/>
      <c r="F138" s="9"/>
      <c r="G138" s="15"/>
      <c r="H138" s="15"/>
    </row>
    <row r="139" spans="1:8" x14ac:dyDescent="0.35">
      <c r="A139" s="5"/>
      <c r="B139" s="5"/>
      <c r="C139" s="7"/>
      <c r="D139" s="7"/>
      <c r="E139" s="9"/>
      <c r="F139" s="9"/>
      <c r="G139" s="15"/>
      <c r="H139" s="15"/>
    </row>
    <row r="140" spans="1:8" x14ac:dyDescent="0.35">
      <c r="A140" s="5"/>
      <c r="B140" s="5"/>
      <c r="C140" s="7"/>
      <c r="D140" s="7"/>
      <c r="E140" s="9"/>
      <c r="F140" s="9"/>
      <c r="G140" s="15"/>
      <c r="H140" s="15"/>
    </row>
    <row r="141" spans="1:8" x14ac:dyDescent="0.35">
      <c r="A141" s="5"/>
      <c r="B141" s="5"/>
      <c r="C141" s="7"/>
      <c r="D141" s="7"/>
      <c r="E141" s="9"/>
      <c r="F141" s="9"/>
      <c r="G141" s="15"/>
      <c r="H141" s="15"/>
    </row>
    <row r="142" spans="1:8" x14ac:dyDescent="0.35">
      <c r="A142" s="5"/>
      <c r="B142" s="5"/>
      <c r="C142" s="7"/>
      <c r="D142" s="7"/>
      <c r="E142" s="9"/>
      <c r="F142" s="9"/>
      <c r="G142" s="15"/>
      <c r="H142" s="15"/>
    </row>
    <row r="143" spans="1:8" x14ac:dyDescent="0.35">
      <c r="A143" s="5"/>
      <c r="B143" s="5"/>
      <c r="C143" s="7"/>
      <c r="D143" s="7"/>
      <c r="E143" s="9"/>
      <c r="F143" s="9"/>
      <c r="G143" s="15"/>
      <c r="H143" s="15"/>
    </row>
    <row r="144" spans="1:8" x14ac:dyDescent="0.35">
      <c r="A144" s="5"/>
      <c r="B144" s="5"/>
      <c r="C144" s="7"/>
      <c r="D144" s="7"/>
      <c r="E144" s="9"/>
      <c r="F144" s="9"/>
      <c r="G144" s="15"/>
      <c r="H144" s="15"/>
    </row>
    <row r="145" spans="1:8" x14ac:dyDescent="0.35">
      <c r="A145" s="5"/>
      <c r="B145" s="5"/>
      <c r="C145" s="7"/>
      <c r="D145" s="7"/>
      <c r="E145" s="9"/>
      <c r="F145" s="9"/>
      <c r="G145" s="15"/>
      <c r="H145" s="15"/>
    </row>
    <row r="146" spans="1:8" x14ac:dyDescent="0.35">
      <c r="A146" s="5"/>
      <c r="B146" s="5"/>
      <c r="C146" s="7"/>
      <c r="D146" s="7"/>
      <c r="E146" s="9"/>
      <c r="F146" s="9"/>
      <c r="G146" s="15"/>
      <c r="H146" s="15"/>
    </row>
    <row r="147" spans="1:8" x14ac:dyDescent="0.35">
      <c r="A147" s="5"/>
      <c r="B147" s="5"/>
      <c r="C147" s="7"/>
      <c r="D147" s="7"/>
      <c r="E147" s="9"/>
      <c r="F147" s="9"/>
      <c r="G147" s="15"/>
      <c r="H147" s="15"/>
    </row>
    <row r="148" spans="1:8" x14ac:dyDescent="0.35">
      <c r="A148" s="5"/>
      <c r="B148" s="5"/>
      <c r="C148" s="7"/>
      <c r="D148" s="7"/>
      <c r="E148" s="9"/>
      <c r="F148" s="9"/>
      <c r="G148" s="15"/>
      <c r="H148" s="15"/>
    </row>
    <row r="149" spans="1:8" x14ac:dyDescent="0.35">
      <c r="A149" s="5"/>
      <c r="B149" s="5"/>
      <c r="C149" s="7"/>
      <c r="D149" s="7"/>
      <c r="E149" s="9"/>
      <c r="F149" s="9"/>
      <c r="G149" s="15"/>
      <c r="H149" s="15"/>
    </row>
    <row r="150" spans="1:8" x14ac:dyDescent="0.35">
      <c r="A150" s="5"/>
      <c r="B150" s="5"/>
      <c r="C150" s="7"/>
      <c r="D150" s="7"/>
      <c r="E150" s="9"/>
      <c r="F150" s="9"/>
      <c r="G150" s="15"/>
      <c r="H150" s="15"/>
    </row>
    <row r="151" spans="1:8" x14ac:dyDescent="0.35">
      <c r="A151" s="5"/>
      <c r="B151" s="5"/>
      <c r="C151" s="7"/>
      <c r="D151" s="7"/>
      <c r="E151" s="9"/>
      <c r="F151" s="9"/>
      <c r="G151" s="15"/>
      <c r="H151" s="15"/>
    </row>
    <row r="152" spans="1:8" x14ac:dyDescent="0.35">
      <c r="A152" s="5"/>
      <c r="B152" s="5"/>
      <c r="C152" s="7"/>
      <c r="D152" s="7"/>
      <c r="E152" s="9"/>
      <c r="F152" s="9"/>
      <c r="G152" s="15"/>
      <c r="H152" s="15"/>
    </row>
    <row r="153" spans="1:8" x14ac:dyDescent="0.35">
      <c r="A153" s="5"/>
      <c r="B153" s="5"/>
      <c r="C153" s="7"/>
      <c r="D153" s="7"/>
      <c r="E153" s="9"/>
      <c r="F153" s="9"/>
      <c r="G153" s="15"/>
      <c r="H153" s="15"/>
    </row>
    <row r="154" spans="1:8" x14ac:dyDescent="0.35">
      <c r="A154" s="5"/>
      <c r="B154" s="5"/>
      <c r="C154" s="7"/>
      <c r="D154" s="7"/>
      <c r="E154" s="9"/>
      <c r="F154" s="9"/>
      <c r="G154" s="15"/>
      <c r="H154" s="15"/>
    </row>
    <row r="155" spans="1:8" x14ac:dyDescent="0.35">
      <c r="A155" s="5"/>
      <c r="B155" s="5"/>
      <c r="C155" s="7"/>
      <c r="D155" s="7"/>
      <c r="E155" s="9"/>
      <c r="F155" s="9"/>
      <c r="G155" s="15"/>
      <c r="H155" s="15"/>
    </row>
    <row r="156" spans="1:8" x14ac:dyDescent="0.35">
      <c r="A156" s="5"/>
      <c r="B156" s="5"/>
      <c r="C156" s="7"/>
      <c r="D156" s="7"/>
      <c r="E156" s="9"/>
      <c r="F156" s="9"/>
      <c r="G156" s="15"/>
      <c r="H156" s="15"/>
    </row>
    <row r="157" spans="1:8" x14ac:dyDescent="0.35">
      <c r="A157" s="5"/>
      <c r="B157" s="5"/>
      <c r="C157" s="7"/>
      <c r="D157" s="7"/>
      <c r="E157" s="9"/>
      <c r="F157" s="9"/>
      <c r="G157" s="15"/>
      <c r="H157" s="15"/>
    </row>
    <row r="158" spans="1:8" x14ac:dyDescent="0.35">
      <c r="A158" s="5"/>
      <c r="B158" s="5"/>
      <c r="C158" s="7"/>
      <c r="D158" s="7"/>
      <c r="E158" s="9"/>
      <c r="F158" s="9"/>
      <c r="G158" s="15"/>
      <c r="H158" s="15"/>
    </row>
    <row r="159" spans="1:8" x14ac:dyDescent="0.35">
      <c r="A159" s="5"/>
      <c r="B159" s="5"/>
      <c r="C159" s="7"/>
      <c r="D159" s="7"/>
      <c r="E159" s="9"/>
      <c r="F159" s="9"/>
      <c r="G159" s="15"/>
      <c r="H159" s="15"/>
    </row>
    <row r="160" spans="1:8" x14ac:dyDescent="0.35">
      <c r="A160" s="5"/>
      <c r="B160" s="5"/>
      <c r="C160" s="7"/>
      <c r="D160" s="7"/>
      <c r="E160" s="9"/>
      <c r="F160" s="9"/>
      <c r="G160" s="15"/>
      <c r="H160" s="15"/>
    </row>
    <row r="161" spans="1:8" x14ac:dyDescent="0.35">
      <c r="A161" s="5"/>
      <c r="B161" s="5"/>
      <c r="C161" s="7"/>
      <c r="D161" s="7"/>
      <c r="E161" s="9"/>
      <c r="F161" s="9"/>
      <c r="G161" s="15"/>
      <c r="H161" s="15"/>
    </row>
    <row r="162" spans="1:8" x14ac:dyDescent="0.35">
      <c r="A162" s="5"/>
      <c r="B162" s="5"/>
      <c r="C162" s="7"/>
      <c r="D162" s="7"/>
      <c r="E162" s="9"/>
      <c r="F162" s="9"/>
      <c r="G162" s="15"/>
      <c r="H162" s="15"/>
    </row>
    <row r="163" spans="1:8" x14ac:dyDescent="0.35">
      <c r="A163" s="5"/>
      <c r="B163" s="5"/>
      <c r="C163" s="7"/>
      <c r="D163" s="7"/>
      <c r="E163" s="9"/>
      <c r="F163" s="9"/>
      <c r="G163" s="15"/>
      <c r="H163" s="15"/>
    </row>
    <row r="164" spans="1:8" x14ac:dyDescent="0.35">
      <c r="A164" s="5"/>
      <c r="B164" s="5"/>
      <c r="C164" s="7"/>
      <c r="D164" s="7"/>
      <c r="E164" s="9"/>
      <c r="F164" s="9"/>
      <c r="G164" s="15"/>
      <c r="H164" s="15"/>
    </row>
    <row r="165" spans="1:8" x14ac:dyDescent="0.35">
      <c r="A165" s="5"/>
      <c r="B165" s="5"/>
      <c r="C165" s="7"/>
      <c r="D165" s="7"/>
      <c r="E165" s="9"/>
      <c r="F165" s="9"/>
      <c r="G165" s="15"/>
      <c r="H165" s="15"/>
    </row>
    <row r="166" spans="1:8" x14ac:dyDescent="0.35">
      <c r="A166" s="5"/>
      <c r="B166" s="5"/>
      <c r="C166" s="7"/>
      <c r="D166" s="7"/>
      <c r="E166" s="9"/>
      <c r="F166" s="9"/>
      <c r="G166" s="15"/>
      <c r="H166" s="15"/>
    </row>
    <row r="167" spans="1:8" x14ac:dyDescent="0.35">
      <c r="A167" s="5"/>
      <c r="B167" s="5"/>
      <c r="C167" s="7"/>
      <c r="D167" s="7"/>
      <c r="E167" s="9"/>
      <c r="F167" s="9"/>
      <c r="G167" s="15"/>
      <c r="H167" s="15"/>
    </row>
    <row r="168" spans="1:8" x14ac:dyDescent="0.35">
      <c r="A168" s="5"/>
      <c r="B168" s="5"/>
      <c r="C168" s="7"/>
      <c r="D168" s="7"/>
      <c r="E168" s="9"/>
      <c r="F168" s="9"/>
      <c r="G168" s="15"/>
      <c r="H168" s="15"/>
    </row>
    <row r="169" spans="1:8" x14ac:dyDescent="0.35">
      <c r="A169" s="5"/>
      <c r="B169" s="5"/>
      <c r="C169" s="7"/>
      <c r="D169" s="7"/>
      <c r="E169" s="9"/>
      <c r="F169" s="9"/>
      <c r="G169" s="15"/>
      <c r="H169" s="15"/>
    </row>
    <row r="170" spans="1:8" x14ac:dyDescent="0.35">
      <c r="A170" s="5"/>
      <c r="B170" s="5"/>
      <c r="C170" s="7"/>
      <c r="D170" s="7"/>
      <c r="E170" s="9"/>
      <c r="F170" s="9"/>
      <c r="G170" s="15"/>
      <c r="H170" s="15"/>
    </row>
    <row r="171" spans="1:8" x14ac:dyDescent="0.35">
      <c r="A171" s="5"/>
      <c r="B171" s="5"/>
      <c r="C171" s="7"/>
      <c r="D171" s="7"/>
      <c r="E171" s="9"/>
      <c r="F171" s="9"/>
      <c r="G171" s="15"/>
      <c r="H171" s="15"/>
    </row>
    <row r="172" spans="1:8" x14ac:dyDescent="0.35">
      <c r="A172" s="5"/>
      <c r="B172" s="5"/>
      <c r="C172" s="7"/>
      <c r="D172" s="7"/>
      <c r="E172" s="9"/>
      <c r="F172" s="9"/>
      <c r="G172" s="15"/>
      <c r="H172" s="15"/>
    </row>
    <row r="173" spans="1:8" x14ac:dyDescent="0.35">
      <c r="A173" s="5"/>
      <c r="B173" s="5"/>
      <c r="C173" s="7"/>
      <c r="D173" s="7"/>
      <c r="E173" s="9"/>
      <c r="F173" s="9"/>
      <c r="G173" s="15"/>
      <c r="H173" s="15"/>
    </row>
    <row r="174" spans="1:8" x14ac:dyDescent="0.35">
      <c r="A174" s="5"/>
      <c r="B174" s="5"/>
      <c r="C174" s="7"/>
      <c r="D174" s="7"/>
      <c r="E174" s="9"/>
      <c r="F174" s="9"/>
      <c r="G174" s="15"/>
      <c r="H174" s="15"/>
    </row>
    <row r="175" spans="1:8" x14ac:dyDescent="0.35">
      <c r="A175" s="5"/>
      <c r="B175" s="5"/>
      <c r="C175" s="7"/>
      <c r="D175" s="7"/>
      <c r="E175" s="9"/>
      <c r="F175" s="9"/>
      <c r="G175" s="15"/>
      <c r="H175" s="15"/>
    </row>
    <row r="176" spans="1:8" x14ac:dyDescent="0.35">
      <c r="A176" s="5"/>
      <c r="B176" s="5"/>
      <c r="C176" s="7"/>
      <c r="D176" s="7"/>
      <c r="E176" s="9"/>
      <c r="F176" s="9"/>
      <c r="G176" s="15"/>
      <c r="H176" s="15"/>
    </row>
    <row r="177" spans="1:8" x14ac:dyDescent="0.35">
      <c r="A177" s="5"/>
      <c r="B177" s="5"/>
      <c r="C177" s="7"/>
      <c r="D177" s="7"/>
      <c r="E177" s="9"/>
      <c r="F177" s="9"/>
      <c r="G177" s="15"/>
      <c r="H177" s="15"/>
    </row>
    <row r="178" spans="1:8" x14ac:dyDescent="0.35">
      <c r="A178" s="5"/>
      <c r="B178" s="5"/>
      <c r="C178" s="7"/>
      <c r="D178" s="7"/>
      <c r="E178" s="9"/>
      <c r="F178" s="9"/>
      <c r="G178" s="15"/>
      <c r="H178" s="15"/>
    </row>
    <row r="179" spans="1:8" x14ac:dyDescent="0.35">
      <c r="A179" s="5"/>
      <c r="B179" s="5"/>
      <c r="C179" s="7"/>
      <c r="D179" s="7"/>
      <c r="E179" s="9"/>
      <c r="F179" s="9"/>
      <c r="G179" s="15"/>
      <c r="H179" s="15"/>
    </row>
    <row r="180" spans="1:8" x14ac:dyDescent="0.35">
      <c r="A180" s="5"/>
      <c r="B180" s="5"/>
      <c r="C180" s="7"/>
      <c r="D180" s="7"/>
      <c r="E180" s="9"/>
      <c r="F180" s="9"/>
      <c r="G180" s="15"/>
      <c r="H180" s="15"/>
    </row>
    <row r="181" spans="1:8" x14ac:dyDescent="0.35">
      <c r="A181" s="5"/>
      <c r="B181" s="5"/>
      <c r="C181" s="7"/>
      <c r="D181" s="7"/>
      <c r="E181" s="9"/>
      <c r="F181" s="9"/>
      <c r="G181" s="15"/>
      <c r="H181" s="15"/>
    </row>
    <row r="182" spans="1:8" x14ac:dyDescent="0.35">
      <c r="A182" s="5"/>
      <c r="B182" s="5"/>
      <c r="C182" s="7"/>
      <c r="D182" s="7"/>
      <c r="E182" s="9"/>
      <c r="F182" s="9"/>
      <c r="G182" s="15"/>
      <c r="H182" s="15"/>
    </row>
    <row r="183" spans="1:8" x14ac:dyDescent="0.35">
      <c r="A183" s="5"/>
      <c r="B183" s="5"/>
      <c r="C183" s="7"/>
      <c r="D183" s="7"/>
      <c r="E183" s="9"/>
      <c r="F183" s="9"/>
      <c r="G183" s="15"/>
      <c r="H183" s="15"/>
    </row>
    <row r="184" spans="1:8" x14ac:dyDescent="0.35">
      <c r="A184" s="5"/>
      <c r="B184" s="5"/>
      <c r="C184" s="7"/>
      <c r="D184" s="7"/>
      <c r="E184" s="9"/>
      <c r="F184" s="9"/>
      <c r="G184" s="15"/>
      <c r="H184" s="15"/>
    </row>
    <row r="185" spans="1:8" x14ac:dyDescent="0.35">
      <c r="A185" s="5"/>
      <c r="B185" s="5"/>
      <c r="C185" s="7"/>
      <c r="D185" s="7"/>
      <c r="E185" s="9"/>
      <c r="F185" s="9"/>
      <c r="G185" s="15"/>
      <c r="H185" s="15"/>
    </row>
    <row r="186" spans="1:8" x14ac:dyDescent="0.35">
      <c r="A186" s="5"/>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40C9-3473-4A89-8E0C-58A18FD6D332}">
  <sheetPr codeName="Sheet18">
    <tabColor theme="7" tint="-0.499984740745262"/>
  </sheetPr>
  <dimension ref="A1:AC1000"/>
  <sheetViews>
    <sheetView zoomScale="96" zoomScaleNormal="96" workbookViewId="0">
      <selection activeCell="A37" sqref="A37"/>
    </sheetView>
  </sheetViews>
  <sheetFormatPr defaultRowHeight="14.5" x14ac:dyDescent="0.35"/>
  <cols>
    <col min="5" max="5" width="10.26953125" customWidth="1"/>
    <col min="22" max="22" width="10.54296875" bestFit="1" customWidth="1"/>
  </cols>
  <sheetData>
    <row r="1" spans="1:29" ht="15.5" x14ac:dyDescent="0.35">
      <c r="E1" s="22"/>
    </row>
    <row r="2" spans="1:29" ht="18" customHeight="1" x14ac:dyDescent="0.5">
      <c r="E2" s="98"/>
      <c r="F2" s="98"/>
      <c r="G2" s="98"/>
      <c r="H2" s="98"/>
      <c r="I2" s="98"/>
      <c r="J2" s="98"/>
      <c r="K2" s="98"/>
      <c r="L2" s="48"/>
      <c r="P2" s="90"/>
    </row>
    <row r="3" spans="1:29" x14ac:dyDescent="0.35">
      <c r="E3" s="90"/>
      <c r="F3" s="90"/>
      <c r="G3" s="90"/>
      <c r="H3" s="90"/>
      <c r="I3" s="90"/>
      <c r="J3" s="90"/>
      <c r="K3" s="90"/>
      <c r="P3" s="90"/>
    </row>
    <row r="4" spans="1:29" x14ac:dyDescent="0.35">
      <c r="E4" s="90"/>
      <c r="F4" s="90"/>
      <c r="G4" s="90"/>
      <c r="H4" s="90"/>
      <c r="I4" s="90"/>
      <c r="J4" s="90"/>
      <c r="K4" s="90"/>
    </row>
    <row r="5" spans="1:29" x14ac:dyDescent="0.35">
      <c r="A5">
        <v>2</v>
      </c>
      <c r="E5" s="90"/>
      <c r="F5" s="90"/>
      <c r="G5" s="90"/>
      <c r="H5" s="90"/>
      <c r="I5" s="90"/>
      <c r="J5" s="90"/>
      <c r="K5" s="90"/>
    </row>
    <row r="6" spans="1:29" x14ac:dyDescent="0.35">
      <c r="E6" s="90"/>
      <c r="F6" s="90"/>
      <c r="G6" s="90"/>
      <c r="H6" s="90"/>
      <c r="I6" s="90"/>
      <c r="J6" s="90"/>
      <c r="K6" s="90"/>
    </row>
    <row r="7" spans="1:29" x14ac:dyDescent="0.35">
      <c r="E7" s="90"/>
      <c r="F7" s="90"/>
      <c r="G7" s="90"/>
      <c r="H7" s="90"/>
      <c r="I7" s="90"/>
      <c r="J7" s="90"/>
      <c r="K7" s="90"/>
    </row>
    <row r="8" spans="1:29" ht="15.75" customHeight="1" x14ac:dyDescent="0.35">
      <c r="E8" s="90"/>
      <c r="F8" s="90"/>
      <c r="G8" s="90"/>
      <c r="H8" s="90"/>
      <c r="I8" s="90"/>
      <c r="J8" s="90"/>
      <c r="K8" s="90"/>
      <c r="L8" s="74"/>
      <c r="M8" s="99"/>
      <c r="N8" s="99"/>
      <c r="O8" s="99"/>
      <c r="P8" s="99"/>
      <c r="Q8" s="99"/>
      <c r="R8" s="99"/>
      <c r="S8" s="99"/>
      <c r="T8" s="99"/>
      <c r="U8" s="99"/>
      <c r="V8" s="99"/>
      <c r="W8" s="99"/>
      <c r="X8" s="99"/>
      <c r="Y8" s="99"/>
      <c r="Z8" s="99"/>
      <c r="AA8" s="99"/>
      <c r="AB8" s="34"/>
      <c r="AC8" s="34"/>
    </row>
    <row r="9" spans="1:29" x14ac:dyDescent="0.35">
      <c r="E9" s="90"/>
      <c r="F9" s="90"/>
      <c r="G9" s="90"/>
      <c r="H9" s="90"/>
      <c r="I9" s="90"/>
      <c r="J9" s="90"/>
      <c r="K9" s="90"/>
      <c r="L9" s="75"/>
      <c r="M9" s="75"/>
      <c r="N9" s="75"/>
      <c r="O9" s="78"/>
      <c r="P9" s="75"/>
      <c r="Q9" s="75"/>
      <c r="R9" s="75"/>
      <c r="S9" s="75"/>
      <c r="T9" s="75"/>
      <c r="U9" s="75"/>
      <c r="V9" s="75"/>
      <c r="W9" s="75"/>
      <c r="X9" s="75"/>
      <c r="Y9" s="75"/>
      <c r="Z9" s="75"/>
      <c r="AA9" s="75"/>
      <c r="AB9" s="34"/>
      <c r="AC9" s="34"/>
    </row>
    <row r="10" spans="1:29" x14ac:dyDescent="0.35">
      <c r="A10">
        <v>40</v>
      </c>
      <c r="E10" s="90"/>
      <c r="F10" s="90"/>
      <c r="G10" s="90"/>
      <c r="H10" s="90"/>
      <c r="I10" s="90"/>
      <c r="J10" s="90"/>
      <c r="K10" s="90"/>
      <c r="L10" s="90"/>
      <c r="O10" s="58"/>
    </row>
    <row r="11" spans="1:29" x14ac:dyDescent="0.35">
      <c r="A11">
        <v>300</v>
      </c>
      <c r="E11" s="90"/>
      <c r="F11" s="90"/>
      <c r="G11" s="90"/>
      <c r="H11" s="90"/>
      <c r="I11" s="90"/>
      <c r="J11" s="90"/>
      <c r="K11" s="90"/>
      <c r="L11" s="92"/>
    </row>
    <row r="12" spans="1:29" x14ac:dyDescent="0.35">
      <c r="A12">
        <v>80</v>
      </c>
      <c r="E12" s="90"/>
      <c r="F12" s="90"/>
      <c r="G12" s="90"/>
      <c r="H12" s="90"/>
      <c r="I12" s="90"/>
      <c r="J12" s="90"/>
      <c r="K12" s="90"/>
      <c r="L12" s="92"/>
    </row>
    <row r="13" spans="1:29" x14ac:dyDescent="0.35">
      <c r="A13">
        <v>95</v>
      </c>
      <c r="E13" s="90"/>
      <c r="F13" s="90"/>
      <c r="G13" s="90"/>
      <c r="H13" s="90"/>
      <c r="I13" s="90"/>
      <c r="J13" s="90"/>
      <c r="K13" s="90"/>
      <c r="L13" s="92"/>
    </row>
    <row r="14" spans="1:29" x14ac:dyDescent="0.35">
      <c r="E14" s="90"/>
      <c r="F14" s="90"/>
      <c r="G14" s="90"/>
      <c r="H14" s="90"/>
      <c r="I14" s="90"/>
      <c r="J14" s="90"/>
      <c r="K14" s="90"/>
    </row>
    <row r="15" spans="1:29" x14ac:dyDescent="0.35">
      <c r="E15" s="90"/>
      <c r="F15" s="90"/>
      <c r="G15" s="90"/>
      <c r="H15" s="90"/>
      <c r="I15" s="90"/>
      <c r="J15" s="90"/>
      <c r="K15" s="90"/>
    </row>
    <row r="16" spans="1:29" ht="15" thickBot="1" x14ac:dyDescent="0.4">
      <c r="E16" s="90"/>
      <c r="F16" s="90"/>
      <c r="G16" s="90"/>
      <c r="H16" s="90"/>
      <c r="I16" s="90"/>
      <c r="J16" s="90"/>
    </row>
    <row r="17" spans="1:23" x14ac:dyDescent="0.35">
      <c r="E17" s="90"/>
      <c r="F17" s="90"/>
      <c r="G17" s="90"/>
      <c r="H17" s="90"/>
      <c r="I17" s="90"/>
      <c r="J17" s="90"/>
      <c r="S17" s="61"/>
      <c r="T17" s="42"/>
      <c r="U17" s="42"/>
      <c r="V17" s="42"/>
      <c r="W17" s="65"/>
    </row>
    <row r="18" spans="1:23" x14ac:dyDescent="0.35">
      <c r="A18" t="s">
        <v>101</v>
      </c>
      <c r="E18" s="90"/>
      <c r="F18" s="90"/>
      <c r="G18" s="90"/>
      <c r="H18" s="90"/>
      <c r="I18" s="90"/>
      <c r="J18" s="90"/>
      <c r="S18" s="62"/>
      <c r="T18" s="34"/>
      <c r="U18" s="34"/>
      <c r="V18" s="34"/>
      <c r="W18" s="66"/>
    </row>
    <row r="19" spans="1:23" x14ac:dyDescent="0.35">
      <c r="E19" s="90"/>
      <c r="F19" s="90"/>
      <c r="G19" s="90"/>
      <c r="H19" s="90"/>
      <c r="I19" s="90"/>
      <c r="J19" s="90"/>
      <c r="S19" s="62"/>
      <c r="T19" s="34"/>
      <c r="U19" s="34"/>
      <c r="V19" s="34"/>
      <c r="W19" s="66"/>
    </row>
    <row r="20" spans="1:23" x14ac:dyDescent="0.35">
      <c r="E20" s="90"/>
      <c r="F20" s="90"/>
      <c r="G20" s="90"/>
      <c r="H20" s="90"/>
      <c r="I20" s="90"/>
      <c r="J20" s="90"/>
      <c r="K20" s="90"/>
      <c r="S20" s="62"/>
      <c r="T20" s="34"/>
      <c r="U20" s="34"/>
      <c r="V20" s="34"/>
      <c r="W20" s="66"/>
    </row>
    <row r="21" spans="1:23" x14ac:dyDescent="0.35">
      <c r="E21" s="90"/>
      <c r="F21" s="90"/>
      <c r="G21" s="90"/>
      <c r="H21" s="90"/>
      <c r="I21" s="90"/>
      <c r="J21" s="90"/>
      <c r="K21" s="90"/>
      <c r="S21" s="62"/>
      <c r="T21" s="34"/>
      <c r="U21" s="34"/>
      <c r="V21" s="34"/>
      <c r="W21" s="66"/>
    </row>
    <row r="22" spans="1:23" x14ac:dyDescent="0.35">
      <c r="E22" s="90"/>
      <c r="F22" s="90"/>
      <c r="G22" s="90"/>
      <c r="H22" s="90"/>
      <c r="I22" s="90"/>
      <c r="J22" s="90"/>
      <c r="K22" s="90"/>
      <c r="S22" s="62"/>
      <c r="T22" s="34"/>
      <c r="U22" s="34"/>
      <c r="V22" s="34"/>
      <c r="W22" s="66"/>
    </row>
    <row r="23" spans="1:23" x14ac:dyDescent="0.35">
      <c r="E23" s="90"/>
      <c r="F23" s="90"/>
      <c r="G23" s="90"/>
      <c r="H23" s="90"/>
      <c r="I23" s="90"/>
      <c r="J23" s="90"/>
      <c r="K23" s="90"/>
      <c r="S23" s="62"/>
      <c r="T23" s="34"/>
      <c r="U23" s="34"/>
      <c r="V23" s="34"/>
      <c r="W23" s="66"/>
    </row>
    <row r="24" spans="1:23" x14ac:dyDescent="0.35">
      <c r="E24" s="90"/>
      <c r="F24" s="90"/>
      <c r="G24" s="90"/>
      <c r="H24" s="90"/>
      <c r="I24" s="90"/>
      <c r="J24" s="90"/>
      <c r="K24" s="90"/>
      <c r="S24" s="62"/>
      <c r="T24" s="34"/>
      <c r="U24" s="34"/>
      <c r="V24" s="34"/>
      <c r="W24" s="63"/>
    </row>
    <row r="25" spans="1:23" x14ac:dyDescent="0.35">
      <c r="E25" s="90"/>
      <c r="F25" s="90"/>
      <c r="G25" s="90"/>
      <c r="H25" s="90"/>
      <c r="I25" s="90"/>
      <c r="J25" s="90"/>
      <c r="K25" s="90"/>
      <c r="S25" s="62"/>
      <c r="T25" s="34"/>
      <c r="U25" s="34"/>
      <c r="V25" s="34"/>
      <c r="W25" s="63"/>
    </row>
    <row r="26" spans="1:23" x14ac:dyDescent="0.35">
      <c r="E26" s="90"/>
      <c r="F26" s="90"/>
      <c r="G26" s="90"/>
      <c r="H26" s="90"/>
      <c r="I26" s="90"/>
      <c r="J26" s="90"/>
      <c r="K26" s="90"/>
      <c r="S26" s="62"/>
      <c r="T26" s="34"/>
      <c r="U26" s="34"/>
      <c r="V26" s="34"/>
      <c r="W26" s="63"/>
    </row>
    <row r="27" spans="1:23" x14ac:dyDescent="0.35">
      <c r="E27" s="90"/>
      <c r="F27" s="90"/>
      <c r="G27" s="90"/>
      <c r="H27" s="90"/>
      <c r="I27" s="90"/>
      <c r="J27" s="90"/>
      <c r="K27" s="90"/>
      <c r="S27" s="62"/>
      <c r="T27" s="34"/>
      <c r="U27" s="34"/>
      <c r="V27" s="34"/>
      <c r="W27" s="63"/>
    </row>
    <row r="28" spans="1:23" x14ac:dyDescent="0.35">
      <c r="E28" s="90"/>
      <c r="F28" s="90"/>
      <c r="G28" s="90"/>
      <c r="H28" s="90"/>
      <c r="I28" s="90"/>
      <c r="J28" s="90"/>
      <c r="K28" s="90"/>
      <c r="S28" s="62"/>
      <c r="T28" s="34"/>
      <c r="U28" s="34"/>
      <c r="V28" s="34"/>
      <c r="W28" s="63"/>
    </row>
    <row r="29" spans="1:23" x14ac:dyDescent="0.35">
      <c r="E29" s="90"/>
      <c r="F29" s="90"/>
      <c r="G29" s="90"/>
      <c r="H29" s="90"/>
      <c r="I29" s="90"/>
      <c r="J29" s="90"/>
      <c r="K29" s="90"/>
      <c r="S29" s="67" t="s">
        <v>1</v>
      </c>
      <c r="T29" s="34"/>
      <c r="U29" s="34"/>
      <c r="V29" s="34"/>
      <c r="W29" s="63"/>
    </row>
    <row r="30" spans="1:23" x14ac:dyDescent="0.35">
      <c r="E30" s="90"/>
      <c r="F30" s="90"/>
      <c r="G30" s="90"/>
      <c r="H30" s="90"/>
      <c r="I30" s="90"/>
      <c r="J30" s="90"/>
      <c r="K30" s="90"/>
      <c r="S30" s="67" t="s">
        <v>2</v>
      </c>
      <c r="T30" s="34"/>
      <c r="U30" s="34"/>
      <c r="V30" s="34"/>
      <c r="W30" s="63"/>
    </row>
    <row r="31" spans="1:23" x14ac:dyDescent="0.35">
      <c r="E31" s="90"/>
      <c r="F31" s="90"/>
      <c r="G31" s="90"/>
      <c r="H31" s="90"/>
      <c r="I31" s="90"/>
      <c r="J31" s="90"/>
      <c r="K31" s="90"/>
      <c r="S31" s="67" t="s">
        <v>3</v>
      </c>
      <c r="T31" s="34"/>
      <c r="U31" s="34"/>
      <c r="V31" s="34"/>
      <c r="W31" s="63"/>
    </row>
    <row r="32" spans="1:23" x14ac:dyDescent="0.35">
      <c r="E32" s="90"/>
      <c r="F32" s="90"/>
      <c r="G32" s="90"/>
      <c r="H32" s="90"/>
      <c r="I32" s="90"/>
      <c r="J32" s="90"/>
      <c r="K32" s="90"/>
      <c r="S32" s="62"/>
      <c r="T32" s="34"/>
      <c r="U32" s="34"/>
      <c r="V32" s="34"/>
      <c r="W32" s="63"/>
    </row>
    <row r="33" spans="1:26" x14ac:dyDescent="0.35">
      <c r="B33" t="s">
        <v>102</v>
      </c>
      <c r="E33" s="39"/>
      <c r="F33" s="39"/>
      <c r="G33" s="39" t="s">
        <v>73</v>
      </c>
      <c r="H33" s="39"/>
      <c r="I33" s="39"/>
      <c r="J33" s="39"/>
      <c r="K33" s="39" t="s">
        <v>74</v>
      </c>
      <c r="S33" s="67" t="s">
        <v>4</v>
      </c>
      <c r="T33" s="34"/>
      <c r="U33" s="34"/>
      <c r="V33" s="34"/>
      <c r="W33" s="63"/>
    </row>
    <row r="34" spans="1:26" ht="19.5" customHeight="1" thickBot="1" x14ac:dyDescent="0.4">
      <c r="E34" s="90"/>
      <c r="F34" s="90"/>
      <c r="G34" s="90"/>
      <c r="H34" s="90"/>
      <c r="I34" s="90"/>
      <c r="J34" s="90"/>
      <c r="K34" s="90"/>
      <c r="S34" s="68" t="s">
        <v>24</v>
      </c>
      <c r="T34" s="59"/>
      <c r="U34" s="59"/>
      <c r="V34" s="59"/>
      <c r="W34" s="60"/>
    </row>
    <row r="35" spans="1:26" x14ac:dyDescent="0.35">
      <c r="A35" t="s">
        <v>75</v>
      </c>
      <c r="C35" t="s">
        <v>76</v>
      </c>
      <c r="E35" s="39" t="s">
        <v>77</v>
      </c>
      <c r="F35" s="39"/>
      <c r="G35" s="39" t="s">
        <v>79</v>
      </c>
      <c r="H35" s="39"/>
      <c r="I35" s="39"/>
      <c r="J35" s="90"/>
      <c r="K35" s="90"/>
    </row>
    <row r="36" spans="1:26" x14ac:dyDescent="0.35">
      <c r="A36" s="2" t="s">
        <v>14</v>
      </c>
      <c r="B36" s="2" t="s">
        <v>15</v>
      </c>
      <c r="C36" s="6" t="s">
        <v>16</v>
      </c>
      <c r="D36" s="6" t="s">
        <v>17</v>
      </c>
      <c r="E36" s="8" t="s">
        <v>18</v>
      </c>
      <c r="F36" s="8" t="s">
        <v>19</v>
      </c>
      <c r="G36" s="12" t="s">
        <v>29</v>
      </c>
      <c r="H36" s="12" t="s">
        <v>30</v>
      </c>
      <c r="I36" s="90" t="s">
        <v>31</v>
      </c>
      <c r="J36" s="90" t="s">
        <v>32</v>
      </c>
      <c r="K36" s="90" t="s">
        <v>33</v>
      </c>
      <c r="L36" s="1" t="s">
        <v>34</v>
      </c>
      <c r="M36" s="1" t="s">
        <v>20</v>
      </c>
      <c r="N36" s="1" t="s">
        <v>21</v>
      </c>
      <c r="O36" s="1" t="s">
        <v>22</v>
      </c>
      <c r="P36" s="1" t="s">
        <v>23</v>
      </c>
      <c r="Q36" s="1"/>
      <c r="R36" s="1"/>
      <c r="S36" s="1"/>
      <c r="T36" s="1"/>
      <c r="U36" s="1"/>
      <c r="V36" s="1"/>
      <c r="W36" s="1"/>
      <c r="X36" s="1"/>
      <c r="Y36" s="1"/>
      <c r="Z36" s="1"/>
    </row>
    <row r="37" spans="1:26" ht="14.25" customHeight="1" x14ac:dyDescent="0.35">
      <c r="A37">
        <v>12.5</v>
      </c>
      <c r="B37">
        <v>78.88</v>
      </c>
      <c r="C37" s="10">
        <f>A37</f>
        <v>12.5</v>
      </c>
      <c r="D37" s="69">
        <v>78.52</v>
      </c>
      <c r="E37" s="28">
        <f>A37</f>
        <v>12.5</v>
      </c>
      <c r="F37" s="70">
        <v>98.32</v>
      </c>
      <c r="G37" s="80">
        <f>C37</f>
        <v>12.5</v>
      </c>
      <c r="H37" s="71">
        <v>94.52</v>
      </c>
      <c r="I37" s="41"/>
      <c r="J37" s="41"/>
      <c r="K37" s="41"/>
    </row>
    <row r="38" spans="1:26" x14ac:dyDescent="0.35">
      <c r="A38">
        <v>20</v>
      </c>
      <c r="B38">
        <v>88.02</v>
      </c>
      <c r="C38" s="10">
        <f t="shared" ref="C38:C40" si="0">A38</f>
        <v>20</v>
      </c>
      <c r="D38" s="69">
        <v>87.79</v>
      </c>
      <c r="E38" s="28">
        <f t="shared" ref="E38:G65" si="1">A38</f>
        <v>20</v>
      </c>
      <c r="F38" s="70">
        <v>89.38</v>
      </c>
      <c r="G38" s="80">
        <f t="shared" si="1"/>
        <v>20</v>
      </c>
      <c r="H38" s="71">
        <v>83.85</v>
      </c>
    </row>
    <row r="39" spans="1:26" x14ac:dyDescent="0.35">
      <c r="A39">
        <v>32.5</v>
      </c>
      <c r="B39">
        <v>88.31</v>
      </c>
      <c r="C39" s="10">
        <f t="shared" si="0"/>
        <v>32.5</v>
      </c>
      <c r="D39" s="69">
        <v>87.66</v>
      </c>
      <c r="E39" s="28">
        <f t="shared" si="1"/>
        <v>32.5</v>
      </c>
      <c r="F39" s="70">
        <v>97.3</v>
      </c>
      <c r="G39" s="80">
        <f t="shared" si="1"/>
        <v>32.5</v>
      </c>
      <c r="H39" s="71">
        <v>94.16</v>
      </c>
    </row>
    <row r="40" spans="1:26" x14ac:dyDescent="0.35">
      <c r="A40">
        <v>42.5</v>
      </c>
      <c r="B40">
        <v>88.16</v>
      </c>
      <c r="C40" s="10">
        <f t="shared" si="0"/>
        <v>42.5</v>
      </c>
      <c r="D40" s="69">
        <v>87.69</v>
      </c>
      <c r="E40" s="28">
        <f t="shared" si="1"/>
        <v>42.5</v>
      </c>
      <c r="F40" s="70">
        <v>97.31</v>
      </c>
      <c r="G40" s="80">
        <f t="shared" si="1"/>
        <v>42.5</v>
      </c>
      <c r="H40" s="71">
        <v>93.98</v>
      </c>
    </row>
    <row r="41" spans="1:26" x14ac:dyDescent="0.35">
      <c r="A41">
        <v>52.5</v>
      </c>
      <c r="B41">
        <v>88.67</v>
      </c>
      <c r="C41" s="10">
        <f t="shared" ref="C41:C65" si="2">A41</f>
        <v>52.5</v>
      </c>
      <c r="D41" s="69">
        <v>83.71</v>
      </c>
      <c r="E41" s="28">
        <f t="shared" si="1"/>
        <v>52.5</v>
      </c>
      <c r="F41" s="70">
        <v>92.38</v>
      </c>
      <c r="G41" s="80">
        <f t="shared" si="1"/>
        <v>52.5</v>
      </c>
      <c r="H41" s="71">
        <v>93.93</v>
      </c>
    </row>
    <row r="42" spans="1:26" x14ac:dyDescent="0.35">
      <c r="A42">
        <v>60</v>
      </c>
      <c r="B42">
        <v>84.96</v>
      </c>
      <c r="C42" s="10">
        <f t="shared" si="2"/>
        <v>60</v>
      </c>
      <c r="D42" s="69">
        <v>84.11</v>
      </c>
      <c r="E42" s="28">
        <f t="shared" si="1"/>
        <v>60</v>
      </c>
      <c r="F42" s="70">
        <v>93.19</v>
      </c>
      <c r="G42" s="80">
        <f t="shared" si="1"/>
        <v>60</v>
      </c>
      <c r="H42" s="71">
        <v>90</v>
      </c>
    </row>
    <row r="43" spans="1:26" x14ac:dyDescent="0.35">
      <c r="A43">
        <v>72.5</v>
      </c>
      <c r="B43">
        <v>85.22</v>
      </c>
      <c r="C43" s="10">
        <f t="shared" si="2"/>
        <v>72.5</v>
      </c>
      <c r="D43" s="69">
        <v>84.38</v>
      </c>
      <c r="E43" s="28">
        <f t="shared" si="1"/>
        <v>72.5</v>
      </c>
      <c r="F43" s="70">
        <v>93.93</v>
      </c>
      <c r="G43" s="80">
        <f t="shared" si="1"/>
        <v>72.5</v>
      </c>
      <c r="H43" s="71">
        <v>93.48</v>
      </c>
    </row>
    <row r="44" spans="1:26" x14ac:dyDescent="0.35">
      <c r="A44">
        <v>82.5</v>
      </c>
      <c r="B44">
        <v>85.44</v>
      </c>
      <c r="C44" s="10">
        <f t="shared" si="2"/>
        <v>82.5</v>
      </c>
      <c r="D44" s="69">
        <v>87.44</v>
      </c>
      <c r="E44" s="28">
        <f t="shared" si="1"/>
        <v>82.5</v>
      </c>
      <c r="F44" s="70">
        <v>93.91</v>
      </c>
      <c r="G44" s="80">
        <f t="shared" si="1"/>
        <v>82.5</v>
      </c>
      <c r="H44" s="71">
        <v>93.47</v>
      </c>
    </row>
    <row r="45" spans="1:26" x14ac:dyDescent="0.35">
      <c r="A45">
        <v>90</v>
      </c>
      <c r="B45">
        <v>85.68</v>
      </c>
      <c r="C45" s="10">
        <f t="shared" si="2"/>
        <v>90</v>
      </c>
      <c r="D45" s="69">
        <v>85.16</v>
      </c>
      <c r="E45" s="28">
        <f t="shared" si="1"/>
        <v>90</v>
      </c>
      <c r="F45" s="70">
        <v>94.22</v>
      </c>
      <c r="G45" s="80">
        <f t="shared" si="1"/>
        <v>90</v>
      </c>
      <c r="H45" s="71">
        <v>90.92</v>
      </c>
    </row>
    <row r="46" spans="1:26" x14ac:dyDescent="0.35">
      <c r="A46">
        <v>100</v>
      </c>
      <c r="B46">
        <v>85.93</v>
      </c>
      <c r="C46" s="10">
        <f t="shared" si="2"/>
        <v>100</v>
      </c>
      <c r="D46" s="69">
        <v>85.44</v>
      </c>
      <c r="E46" s="28">
        <f t="shared" si="1"/>
        <v>100</v>
      </c>
      <c r="F46" s="70">
        <v>94.35</v>
      </c>
      <c r="G46" s="80">
        <f t="shared" si="1"/>
        <v>100</v>
      </c>
      <c r="H46" s="71">
        <v>91.14</v>
      </c>
    </row>
    <row r="47" spans="1:26" x14ac:dyDescent="0.35">
      <c r="A47">
        <v>110</v>
      </c>
      <c r="B47">
        <v>86.16</v>
      </c>
      <c r="C47" s="10">
        <f t="shared" si="2"/>
        <v>110</v>
      </c>
      <c r="D47" s="69">
        <v>85.7</v>
      </c>
      <c r="E47" s="28">
        <f t="shared" si="1"/>
        <v>110</v>
      </c>
      <c r="F47" s="70">
        <v>94.4</v>
      </c>
      <c r="G47" s="80">
        <f t="shared" si="1"/>
        <v>110</v>
      </c>
      <c r="H47" s="71">
        <v>91.37</v>
      </c>
    </row>
    <row r="48" spans="1:26" x14ac:dyDescent="0.35">
      <c r="A48">
        <v>120</v>
      </c>
      <c r="B48">
        <v>86.59</v>
      </c>
      <c r="C48" s="10">
        <f t="shared" si="2"/>
        <v>120</v>
      </c>
      <c r="D48" s="69">
        <v>86.08</v>
      </c>
      <c r="E48" s="28">
        <f t="shared" si="1"/>
        <v>120</v>
      </c>
      <c r="F48" s="70">
        <v>94.79</v>
      </c>
      <c r="G48" s="80">
        <f t="shared" si="1"/>
        <v>120</v>
      </c>
      <c r="H48" s="71">
        <v>91.58</v>
      </c>
    </row>
    <row r="49" spans="1:8" x14ac:dyDescent="0.35">
      <c r="A49">
        <v>130</v>
      </c>
      <c r="B49">
        <v>86.87</v>
      </c>
      <c r="C49" s="10">
        <f t="shared" si="2"/>
        <v>130</v>
      </c>
      <c r="D49" s="69">
        <v>86.18</v>
      </c>
      <c r="E49" s="28">
        <f t="shared" si="1"/>
        <v>130</v>
      </c>
      <c r="F49" s="70">
        <v>94.83</v>
      </c>
      <c r="G49" s="80">
        <f t="shared" si="1"/>
        <v>130</v>
      </c>
      <c r="H49" s="71">
        <v>91.76</v>
      </c>
    </row>
    <row r="50" spans="1:8" x14ac:dyDescent="0.35">
      <c r="A50">
        <v>140</v>
      </c>
      <c r="B50">
        <v>87.4</v>
      </c>
      <c r="C50" s="10">
        <f t="shared" si="2"/>
        <v>140</v>
      </c>
      <c r="D50" s="69">
        <v>86.63</v>
      </c>
      <c r="E50" s="28">
        <f t="shared" si="1"/>
        <v>140</v>
      </c>
      <c r="F50" s="70">
        <v>95.04</v>
      </c>
      <c r="G50" s="80">
        <f t="shared" si="1"/>
        <v>140</v>
      </c>
      <c r="H50" s="71">
        <v>92.15</v>
      </c>
    </row>
    <row r="51" spans="1:8" x14ac:dyDescent="0.35">
      <c r="A51">
        <v>150</v>
      </c>
      <c r="B51">
        <v>86.52</v>
      </c>
      <c r="C51" s="10">
        <f t="shared" si="2"/>
        <v>150</v>
      </c>
      <c r="D51" s="69">
        <v>85.9</v>
      </c>
      <c r="E51" s="28">
        <f t="shared" si="1"/>
        <v>150</v>
      </c>
      <c r="F51" s="70">
        <v>94.96</v>
      </c>
      <c r="G51" s="80">
        <f t="shared" si="1"/>
        <v>150</v>
      </c>
      <c r="H51" s="71">
        <v>93.08</v>
      </c>
    </row>
    <row r="52" spans="1:8" x14ac:dyDescent="0.35">
      <c r="A52">
        <v>160</v>
      </c>
      <c r="B52">
        <v>86.39</v>
      </c>
      <c r="C52" s="10">
        <f t="shared" si="2"/>
        <v>160</v>
      </c>
      <c r="D52" s="69">
        <v>86.81</v>
      </c>
      <c r="E52" s="28">
        <f t="shared" si="1"/>
        <v>160</v>
      </c>
      <c r="F52" s="70">
        <v>95.16</v>
      </c>
      <c r="G52" s="80">
        <f t="shared" si="1"/>
        <v>160</v>
      </c>
      <c r="H52" s="71">
        <v>92.09</v>
      </c>
    </row>
    <row r="53" spans="1:8" x14ac:dyDescent="0.35">
      <c r="A53">
        <v>170</v>
      </c>
      <c r="B53">
        <v>87.32</v>
      </c>
      <c r="C53" s="10">
        <f t="shared" si="2"/>
        <v>170</v>
      </c>
      <c r="D53" s="69">
        <v>86.63</v>
      </c>
      <c r="E53" s="28">
        <f t="shared" si="1"/>
        <v>170</v>
      </c>
      <c r="F53" s="70">
        <v>95.03</v>
      </c>
      <c r="G53" s="80">
        <f t="shared" si="1"/>
        <v>170</v>
      </c>
      <c r="H53" s="71">
        <v>92</v>
      </c>
    </row>
    <row r="54" spans="1:8" x14ac:dyDescent="0.35">
      <c r="A54">
        <v>180</v>
      </c>
      <c r="B54">
        <v>87.28</v>
      </c>
      <c r="C54" s="10">
        <f t="shared" si="2"/>
        <v>180</v>
      </c>
      <c r="D54" s="69">
        <v>86.79</v>
      </c>
      <c r="E54" s="28">
        <f t="shared" si="1"/>
        <v>180</v>
      </c>
      <c r="F54" s="70">
        <v>95.17</v>
      </c>
      <c r="G54" s="80">
        <f t="shared" si="1"/>
        <v>180</v>
      </c>
      <c r="H54" s="71">
        <v>92.08</v>
      </c>
    </row>
    <row r="55" spans="1:8" x14ac:dyDescent="0.35">
      <c r="A55">
        <v>190</v>
      </c>
      <c r="B55">
        <v>87.36</v>
      </c>
      <c r="C55" s="10">
        <f t="shared" si="2"/>
        <v>190</v>
      </c>
      <c r="D55" s="69">
        <v>86.95</v>
      </c>
      <c r="E55" s="28">
        <f t="shared" si="1"/>
        <v>190</v>
      </c>
      <c r="F55" s="70">
        <v>93.93</v>
      </c>
      <c r="G55" s="80">
        <f t="shared" si="1"/>
        <v>190</v>
      </c>
      <c r="H55" s="71">
        <v>92.19</v>
      </c>
    </row>
    <row r="56" spans="1:8" x14ac:dyDescent="0.35">
      <c r="A56">
        <v>200</v>
      </c>
      <c r="B56">
        <v>87.46</v>
      </c>
      <c r="C56" s="10">
        <f t="shared" si="2"/>
        <v>200</v>
      </c>
      <c r="D56" s="69">
        <v>87.23</v>
      </c>
      <c r="E56" s="28">
        <f t="shared" si="1"/>
        <v>200</v>
      </c>
      <c r="F56" s="70">
        <v>95.4</v>
      </c>
      <c r="G56" s="80">
        <f t="shared" si="1"/>
        <v>200</v>
      </c>
      <c r="H56" s="71">
        <v>92.18</v>
      </c>
    </row>
    <row r="57" spans="1:8" x14ac:dyDescent="0.35">
      <c r="A57">
        <v>210</v>
      </c>
      <c r="B57">
        <v>87.59</v>
      </c>
      <c r="C57" s="10">
        <f t="shared" si="2"/>
        <v>210</v>
      </c>
      <c r="D57" s="69">
        <v>87.23</v>
      </c>
      <c r="E57" s="28">
        <f t="shared" si="1"/>
        <v>210</v>
      </c>
      <c r="F57" s="70">
        <v>94.4</v>
      </c>
      <c r="G57" s="80">
        <f t="shared" si="1"/>
        <v>210</v>
      </c>
      <c r="H57" s="71">
        <v>92.33</v>
      </c>
    </row>
    <row r="58" spans="1:8" x14ac:dyDescent="0.35">
      <c r="A58">
        <v>220</v>
      </c>
      <c r="B58">
        <v>87.74</v>
      </c>
      <c r="C58" s="10">
        <f t="shared" si="2"/>
        <v>220</v>
      </c>
      <c r="D58" s="69">
        <v>87.26</v>
      </c>
      <c r="E58" s="28">
        <f t="shared" si="1"/>
        <v>220</v>
      </c>
      <c r="F58" s="70">
        <v>94.32</v>
      </c>
      <c r="G58" s="80">
        <f t="shared" si="1"/>
        <v>220</v>
      </c>
      <c r="H58" s="71">
        <v>92.27</v>
      </c>
    </row>
    <row r="59" spans="1:8" x14ac:dyDescent="0.35">
      <c r="A59">
        <v>227.5</v>
      </c>
      <c r="B59">
        <v>87.79</v>
      </c>
      <c r="C59" s="10">
        <f t="shared" si="2"/>
        <v>227.5</v>
      </c>
      <c r="D59" s="69">
        <v>86.95</v>
      </c>
      <c r="E59" s="28">
        <f t="shared" si="1"/>
        <v>227.5</v>
      </c>
      <c r="F59" s="70">
        <v>94.29</v>
      </c>
      <c r="G59" s="80">
        <f t="shared" si="1"/>
        <v>227.5</v>
      </c>
      <c r="H59" s="71">
        <v>91.37</v>
      </c>
    </row>
    <row r="60" spans="1:8" x14ac:dyDescent="0.35">
      <c r="A60">
        <v>237.5</v>
      </c>
      <c r="B60">
        <v>87.04</v>
      </c>
      <c r="C60" s="10">
        <f t="shared" si="2"/>
        <v>237.5</v>
      </c>
      <c r="D60" s="69">
        <v>87.64</v>
      </c>
      <c r="E60" s="28">
        <f t="shared" si="1"/>
        <v>237.5</v>
      </c>
      <c r="F60" s="70">
        <v>94.28</v>
      </c>
      <c r="G60" s="80">
        <f t="shared" si="1"/>
        <v>237.5</v>
      </c>
      <c r="H60" s="71">
        <v>91.47</v>
      </c>
    </row>
    <row r="61" spans="1:8" x14ac:dyDescent="0.35">
      <c r="A61">
        <v>247.5</v>
      </c>
      <c r="B61">
        <v>88.07</v>
      </c>
      <c r="C61" s="10">
        <f t="shared" si="2"/>
        <v>247.5</v>
      </c>
      <c r="D61" s="69">
        <v>87.31</v>
      </c>
      <c r="E61" s="28">
        <f t="shared" si="1"/>
        <v>247.5</v>
      </c>
      <c r="F61" s="70">
        <v>95.36</v>
      </c>
      <c r="G61" s="80">
        <f t="shared" si="1"/>
        <v>247.5</v>
      </c>
      <c r="H61" s="71">
        <v>91.56</v>
      </c>
    </row>
    <row r="62" spans="1:8" x14ac:dyDescent="0.35">
      <c r="A62">
        <v>257.5</v>
      </c>
      <c r="B62">
        <v>87.38</v>
      </c>
      <c r="C62" s="10">
        <f t="shared" si="2"/>
        <v>257.5</v>
      </c>
      <c r="D62" s="69">
        <v>87.45</v>
      </c>
      <c r="E62" s="28">
        <f t="shared" si="1"/>
        <v>257.5</v>
      </c>
      <c r="F62" s="70">
        <v>94.81</v>
      </c>
      <c r="G62" s="80">
        <f t="shared" si="1"/>
        <v>257.5</v>
      </c>
      <c r="H62" s="71">
        <v>91.72</v>
      </c>
    </row>
    <row r="63" spans="1:8" x14ac:dyDescent="0.35">
      <c r="A63">
        <v>267.5</v>
      </c>
      <c r="B63">
        <v>88.74</v>
      </c>
      <c r="C63" s="10">
        <f t="shared" si="2"/>
        <v>267.5</v>
      </c>
      <c r="D63" s="69">
        <v>88.38</v>
      </c>
      <c r="E63" s="28">
        <f t="shared" si="1"/>
        <v>267.5</v>
      </c>
      <c r="F63" s="70">
        <v>94.68</v>
      </c>
      <c r="G63" s="80">
        <f t="shared" si="1"/>
        <v>267.5</v>
      </c>
      <c r="H63" s="71">
        <v>91.79</v>
      </c>
    </row>
    <row r="64" spans="1:8" x14ac:dyDescent="0.35">
      <c r="A64">
        <v>277.5</v>
      </c>
      <c r="B64">
        <v>89.77</v>
      </c>
      <c r="C64" s="10">
        <f t="shared" si="2"/>
        <v>277.5</v>
      </c>
      <c r="D64" s="69">
        <v>88.04</v>
      </c>
      <c r="E64" s="28">
        <f t="shared" si="1"/>
        <v>277.5</v>
      </c>
      <c r="F64" s="70">
        <v>94.91</v>
      </c>
      <c r="G64" s="80">
        <f t="shared" si="1"/>
        <v>277.5</v>
      </c>
      <c r="H64" s="71">
        <v>91.78</v>
      </c>
    </row>
    <row r="65" spans="1:8" x14ac:dyDescent="0.35">
      <c r="A65">
        <v>287.5</v>
      </c>
      <c r="B65">
        <v>90.45</v>
      </c>
      <c r="C65" s="10">
        <f t="shared" si="2"/>
        <v>287.5</v>
      </c>
      <c r="D65" s="69">
        <v>88.56</v>
      </c>
      <c r="E65" s="28">
        <f t="shared" si="1"/>
        <v>287.5</v>
      </c>
      <c r="F65" s="70">
        <v>94.82</v>
      </c>
      <c r="G65" s="80">
        <f t="shared" si="1"/>
        <v>287.5</v>
      </c>
      <c r="H65" s="71">
        <v>92.02</v>
      </c>
    </row>
    <row r="66" spans="1:8" x14ac:dyDescent="0.35">
      <c r="A66" s="5"/>
      <c r="B66" s="5"/>
      <c r="C66" s="7"/>
      <c r="D66" s="7"/>
      <c r="E66" s="9"/>
      <c r="F66" s="9"/>
      <c r="G66" s="15"/>
      <c r="H66" s="15"/>
    </row>
    <row r="67" spans="1:8" x14ac:dyDescent="0.35">
      <c r="A67" s="5"/>
      <c r="B67" s="5"/>
      <c r="C67" s="7"/>
      <c r="D67" s="7"/>
      <c r="E67" s="9"/>
      <c r="F67" s="9"/>
      <c r="G67" s="15"/>
      <c r="H67" s="15"/>
    </row>
    <row r="68" spans="1:8" x14ac:dyDescent="0.35">
      <c r="A68" s="5"/>
      <c r="B68" s="5"/>
      <c r="C68" s="7"/>
      <c r="D68" s="7"/>
      <c r="E68" s="9"/>
      <c r="F68" s="9"/>
      <c r="G68" s="15"/>
      <c r="H68" s="15"/>
    </row>
    <row r="69" spans="1:8" x14ac:dyDescent="0.35">
      <c r="A69" s="5"/>
      <c r="B69" s="5"/>
      <c r="C69" s="7"/>
      <c r="D69" s="7"/>
      <c r="E69" s="9"/>
      <c r="F69" s="9"/>
      <c r="G69" s="15"/>
      <c r="H69" s="15"/>
    </row>
    <row r="70" spans="1:8" x14ac:dyDescent="0.35">
      <c r="A70" s="5"/>
      <c r="B70" s="5"/>
      <c r="C70" s="7"/>
      <c r="D70" s="7"/>
      <c r="E70" s="9"/>
      <c r="F70" s="9"/>
      <c r="G70" s="15"/>
      <c r="H70" s="15"/>
    </row>
    <row r="71" spans="1:8" x14ac:dyDescent="0.35">
      <c r="A71" s="5"/>
      <c r="B71" s="5"/>
      <c r="C71" s="7"/>
      <c r="D71" s="7"/>
      <c r="E71" s="9"/>
      <c r="F71" s="9"/>
      <c r="G71" s="15"/>
      <c r="H71" s="15"/>
    </row>
    <row r="72" spans="1:8" x14ac:dyDescent="0.35">
      <c r="A72" s="5"/>
      <c r="B72" s="5"/>
      <c r="C72" s="7"/>
      <c r="D72" s="7"/>
      <c r="E72" s="9"/>
      <c r="F72" s="9"/>
      <c r="G72" s="15"/>
      <c r="H72" s="15"/>
    </row>
    <row r="73" spans="1:8" x14ac:dyDescent="0.35">
      <c r="A73" s="5"/>
      <c r="B73" s="5"/>
      <c r="C73" s="7"/>
      <c r="D73" s="7"/>
      <c r="E73" s="9"/>
      <c r="F73" s="9"/>
      <c r="G73" s="15"/>
      <c r="H73" s="15"/>
    </row>
    <row r="74" spans="1:8" x14ac:dyDescent="0.35">
      <c r="A74" s="5"/>
      <c r="B74" s="5"/>
      <c r="C74" s="7"/>
      <c r="D74" s="7"/>
      <c r="E74" s="9"/>
      <c r="F74" s="9"/>
      <c r="G74" s="15"/>
      <c r="H74" s="15"/>
    </row>
    <row r="75" spans="1:8" x14ac:dyDescent="0.35">
      <c r="A75" s="5"/>
      <c r="B75" s="5"/>
      <c r="C75" s="7"/>
      <c r="D75" s="7"/>
      <c r="E75" s="9"/>
      <c r="F75" s="9"/>
      <c r="G75" s="15"/>
      <c r="H75" s="15"/>
    </row>
    <row r="76" spans="1:8" x14ac:dyDescent="0.35">
      <c r="A76" s="5"/>
      <c r="B76" s="5"/>
      <c r="C76" s="7"/>
      <c r="D76" s="7"/>
      <c r="E76" s="9"/>
      <c r="F76" s="9"/>
      <c r="G76" s="15"/>
      <c r="H76" s="15"/>
    </row>
    <row r="77" spans="1:8" x14ac:dyDescent="0.35">
      <c r="A77" s="5"/>
      <c r="B77" s="5"/>
      <c r="C77" s="7"/>
      <c r="D77" s="7"/>
      <c r="E77" s="9"/>
      <c r="F77" s="9"/>
      <c r="G77" s="15"/>
      <c r="H77" s="15"/>
    </row>
    <row r="78" spans="1:8" x14ac:dyDescent="0.35">
      <c r="A78" s="5"/>
      <c r="B78" s="5"/>
      <c r="C78" s="7"/>
      <c r="D78" s="7"/>
      <c r="E78" s="9"/>
      <c r="F78" s="9"/>
      <c r="G78" s="15"/>
      <c r="H78" s="15"/>
    </row>
    <row r="79" spans="1:8" x14ac:dyDescent="0.35">
      <c r="A79" s="5"/>
      <c r="B79" s="5"/>
      <c r="C79" s="7"/>
      <c r="D79" s="7"/>
      <c r="E79" s="9"/>
      <c r="F79" s="9"/>
      <c r="G79" s="15"/>
      <c r="H79" s="15"/>
    </row>
    <row r="80" spans="1:8" x14ac:dyDescent="0.35">
      <c r="A80" s="5"/>
      <c r="B80" s="5"/>
      <c r="C80" s="7"/>
      <c r="D80" s="7"/>
      <c r="E80" s="9"/>
      <c r="F80" s="9"/>
      <c r="G80" s="15"/>
      <c r="H80" s="15"/>
    </row>
    <row r="81" spans="1:8" x14ac:dyDescent="0.35">
      <c r="A81" s="5"/>
      <c r="B81" s="5"/>
      <c r="C81" s="7"/>
      <c r="D81" s="7"/>
      <c r="E81" s="9"/>
      <c r="F81" s="9"/>
      <c r="G81" s="15"/>
      <c r="H81" s="15"/>
    </row>
    <row r="82" spans="1:8" x14ac:dyDescent="0.35">
      <c r="A82" s="5"/>
      <c r="B82" s="5"/>
      <c r="C82" s="7"/>
      <c r="D82" s="7"/>
      <c r="E82" s="9"/>
      <c r="F82" s="9"/>
      <c r="G82" s="15"/>
      <c r="H82" s="15"/>
    </row>
    <row r="83" spans="1:8" x14ac:dyDescent="0.35">
      <c r="A83" s="5"/>
      <c r="B83" s="5"/>
      <c r="C83" s="7"/>
      <c r="D83" s="7"/>
      <c r="E83" s="9"/>
      <c r="F83" s="9"/>
      <c r="G83" s="15"/>
      <c r="H83" s="15"/>
    </row>
    <row r="84" spans="1:8" x14ac:dyDescent="0.35">
      <c r="A84" s="5"/>
      <c r="B84" s="5"/>
      <c r="C84" s="7"/>
      <c r="D84" s="7"/>
      <c r="E84" s="9"/>
      <c r="F84" s="9"/>
      <c r="G84" s="15"/>
      <c r="H84" s="15"/>
    </row>
    <row r="85" spans="1:8" x14ac:dyDescent="0.35">
      <c r="A85" s="5"/>
      <c r="B85" s="5"/>
      <c r="C85" s="7"/>
      <c r="D85" s="7"/>
      <c r="E85" s="9"/>
      <c r="F85" s="9"/>
      <c r="G85" s="15"/>
      <c r="H85" s="15"/>
    </row>
    <row r="86" spans="1:8" x14ac:dyDescent="0.35">
      <c r="A86" s="5"/>
      <c r="B86" s="5"/>
      <c r="C86" s="7"/>
      <c r="D86" s="7"/>
      <c r="E86" s="9"/>
      <c r="F86" s="9"/>
      <c r="G86" s="15"/>
      <c r="H86" s="15"/>
    </row>
    <row r="87" spans="1:8" x14ac:dyDescent="0.35">
      <c r="A87" s="5"/>
      <c r="B87" s="5"/>
      <c r="C87" s="7"/>
      <c r="D87" s="7"/>
      <c r="E87" s="9"/>
      <c r="F87" s="9"/>
      <c r="G87" s="15"/>
      <c r="H87" s="15"/>
    </row>
    <row r="88" spans="1:8" x14ac:dyDescent="0.35">
      <c r="A88" s="5"/>
      <c r="B88" s="5"/>
      <c r="C88" s="7"/>
      <c r="D88" s="7"/>
      <c r="E88" s="9"/>
      <c r="F88" s="9"/>
      <c r="G88" s="15"/>
      <c r="H88" s="15"/>
    </row>
    <row r="89" spans="1:8" x14ac:dyDescent="0.35">
      <c r="A89" s="5"/>
      <c r="B89" s="5"/>
      <c r="C89" s="7"/>
      <c r="D89" s="7"/>
      <c r="E89" s="9"/>
      <c r="F89" s="9"/>
      <c r="G89" s="15"/>
      <c r="H89" s="15"/>
    </row>
    <row r="90" spans="1:8" x14ac:dyDescent="0.35">
      <c r="A90" s="5"/>
      <c r="B90" s="5"/>
      <c r="C90" s="7"/>
      <c r="D90" s="7"/>
      <c r="E90" s="9"/>
      <c r="F90" s="9"/>
      <c r="G90" s="15"/>
      <c r="H90" s="15"/>
    </row>
    <row r="91" spans="1:8" x14ac:dyDescent="0.35">
      <c r="A91" s="5"/>
      <c r="B91" s="5"/>
      <c r="C91" s="7"/>
      <c r="D91" s="7"/>
      <c r="E91" s="9"/>
      <c r="F91" s="9"/>
      <c r="G91" s="15"/>
      <c r="H91" s="15"/>
    </row>
    <row r="92" spans="1:8" x14ac:dyDescent="0.35">
      <c r="A92" s="5"/>
      <c r="B92" s="5"/>
      <c r="C92" s="7"/>
      <c r="D92" s="7"/>
      <c r="E92" s="9"/>
      <c r="F92" s="9"/>
      <c r="G92" s="15"/>
      <c r="H92" s="15"/>
    </row>
    <row r="93" spans="1:8" x14ac:dyDescent="0.35">
      <c r="A93" s="5"/>
      <c r="B93" s="5"/>
      <c r="C93" s="7"/>
      <c r="D93" s="7"/>
      <c r="E93" s="9"/>
      <c r="F93" s="9"/>
      <c r="G93" s="15"/>
      <c r="H93" s="15"/>
    </row>
    <row r="94" spans="1:8" x14ac:dyDescent="0.35">
      <c r="A94" s="5"/>
      <c r="B94" s="5"/>
      <c r="C94" s="7"/>
      <c r="D94" s="7"/>
      <c r="E94" s="9"/>
      <c r="F94" s="9"/>
      <c r="G94" s="15"/>
      <c r="H94" s="15"/>
    </row>
    <row r="95" spans="1:8" x14ac:dyDescent="0.35">
      <c r="A95" s="5"/>
      <c r="B95" s="5"/>
      <c r="C95" s="7"/>
      <c r="D95" s="7"/>
      <c r="E95" s="9"/>
      <c r="F95" s="9"/>
      <c r="G95" s="15"/>
      <c r="H95" s="15"/>
    </row>
    <row r="96" spans="1:8" x14ac:dyDescent="0.35">
      <c r="A96" s="5"/>
      <c r="B96" s="5"/>
      <c r="C96" s="7"/>
      <c r="D96" s="7"/>
      <c r="E96" s="9"/>
      <c r="F96" s="9"/>
      <c r="G96" s="15"/>
      <c r="H96" s="15"/>
    </row>
    <row r="97" spans="1:8" x14ac:dyDescent="0.35">
      <c r="A97" s="5"/>
      <c r="B97" s="5"/>
      <c r="C97" s="7"/>
      <c r="D97" s="7"/>
      <c r="E97" s="9"/>
      <c r="F97" s="9"/>
      <c r="G97" s="15"/>
      <c r="H97" s="15"/>
    </row>
    <row r="98" spans="1:8" x14ac:dyDescent="0.35">
      <c r="A98" s="5"/>
      <c r="B98" s="5"/>
      <c r="C98" s="7"/>
      <c r="D98" s="7"/>
      <c r="E98" s="9"/>
      <c r="F98" s="9"/>
      <c r="G98" s="15"/>
      <c r="H98" s="15"/>
    </row>
    <row r="99" spans="1:8" x14ac:dyDescent="0.35">
      <c r="A99" s="5"/>
      <c r="B99" s="5"/>
      <c r="C99" s="7"/>
      <c r="D99" s="7"/>
      <c r="E99" s="9"/>
      <c r="F99" s="9"/>
      <c r="G99" s="15"/>
      <c r="H99" s="15"/>
    </row>
    <row r="100" spans="1:8" x14ac:dyDescent="0.35">
      <c r="A100" s="5"/>
      <c r="B100" s="5"/>
      <c r="C100" s="7"/>
      <c r="D100" s="7"/>
      <c r="E100" s="9"/>
      <c r="F100" s="9"/>
      <c r="G100" s="15"/>
      <c r="H100" s="15"/>
    </row>
    <row r="101" spans="1:8" x14ac:dyDescent="0.35">
      <c r="A101" s="5"/>
      <c r="B101" s="5"/>
      <c r="C101" s="7"/>
      <c r="D101" s="7"/>
      <c r="E101" s="9"/>
      <c r="F101" s="9"/>
      <c r="G101" s="15"/>
      <c r="H101" s="15"/>
    </row>
    <row r="102" spans="1:8" x14ac:dyDescent="0.35">
      <c r="A102" s="5"/>
      <c r="B102" s="5"/>
      <c r="C102" s="7"/>
      <c r="D102" s="7"/>
      <c r="E102" s="9"/>
      <c r="F102" s="9"/>
      <c r="G102" s="15"/>
      <c r="H102" s="15"/>
    </row>
    <row r="103" spans="1:8" x14ac:dyDescent="0.35">
      <c r="A103" s="5"/>
      <c r="B103" s="5"/>
      <c r="C103" s="7"/>
      <c r="D103" s="7"/>
      <c r="E103" s="9"/>
      <c r="F103" s="9"/>
      <c r="G103" s="15"/>
      <c r="H103" s="15"/>
    </row>
    <row r="104" spans="1:8" x14ac:dyDescent="0.35">
      <c r="A104" s="5"/>
      <c r="B104" s="5"/>
      <c r="C104" s="7"/>
      <c r="D104" s="7"/>
      <c r="E104" s="9"/>
      <c r="F104" s="9"/>
      <c r="G104" s="15"/>
      <c r="H104" s="15"/>
    </row>
    <row r="105" spans="1:8" x14ac:dyDescent="0.35">
      <c r="A105" s="5"/>
      <c r="B105" s="5"/>
      <c r="C105" s="7"/>
      <c r="D105" s="7"/>
      <c r="E105" s="9"/>
      <c r="F105" s="9"/>
      <c r="G105" s="15"/>
      <c r="H105" s="15"/>
    </row>
    <row r="106" spans="1:8" x14ac:dyDescent="0.35">
      <c r="A106" s="5"/>
      <c r="B106" s="5"/>
      <c r="C106" s="7"/>
      <c r="D106" s="7"/>
      <c r="E106" s="9"/>
      <c r="F106" s="9"/>
      <c r="G106" s="15"/>
      <c r="H106" s="15"/>
    </row>
    <row r="107" spans="1:8" x14ac:dyDescent="0.35">
      <c r="A107" s="5"/>
      <c r="B107" s="5"/>
      <c r="C107" s="7"/>
      <c r="D107" s="7"/>
      <c r="E107" s="9"/>
      <c r="F107" s="9"/>
      <c r="G107" s="15"/>
      <c r="H107" s="15"/>
    </row>
    <row r="108" spans="1:8" x14ac:dyDescent="0.35">
      <c r="A108" s="5"/>
      <c r="B108" s="5"/>
      <c r="C108" s="7"/>
      <c r="D108" s="7"/>
      <c r="E108" s="9"/>
      <c r="F108" s="9"/>
      <c r="G108" s="15"/>
      <c r="H108" s="15"/>
    </row>
    <row r="109" spans="1:8" x14ac:dyDescent="0.35">
      <c r="A109" s="5"/>
      <c r="B109" s="5"/>
      <c r="C109" s="7"/>
      <c r="D109" s="7"/>
      <c r="E109" s="9"/>
      <c r="F109" s="9"/>
      <c r="G109" s="15"/>
      <c r="H109" s="15"/>
    </row>
    <row r="110" spans="1:8" x14ac:dyDescent="0.35">
      <c r="A110" s="5"/>
      <c r="B110" s="5"/>
      <c r="C110" s="7"/>
      <c r="D110" s="7"/>
      <c r="E110" s="9"/>
      <c r="F110" s="9"/>
      <c r="G110" s="15"/>
      <c r="H110" s="15"/>
    </row>
    <row r="111" spans="1:8" x14ac:dyDescent="0.35">
      <c r="A111" s="5"/>
      <c r="B111" s="5"/>
      <c r="C111" s="7"/>
      <c r="D111" s="7"/>
      <c r="E111" s="9"/>
      <c r="F111" s="9"/>
      <c r="G111" s="15"/>
      <c r="H111" s="15"/>
    </row>
    <row r="112" spans="1:8" x14ac:dyDescent="0.35">
      <c r="A112" s="5"/>
      <c r="B112" s="5"/>
      <c r="C112" s="7"/>
      <c r="D112" s="7"/>
      <c r="E112" s="9"/>
      <c r="F112" s="9"/>
      <c r="G112" s="15"/>
      <c r="H112" s="15"/>
    </row>
    <row r="113" spans="1:8" x14ac:dyDescent="0.35">
      <c r="A113" s="5"/>
      <c r="B113" s="5"/>
      <c r="C113" s="7"/>
      <c r="D113" s="7"/>
      <c r="E113" s="9"/>
      <c r="F113" s="9"/>
      <c r="G113" s="15"/>
      <c r="H113" s="15"/>
    </row>
    <row r="114" spans="1:8" x14ac:dyDescent="0.35">
      <c r="A114" s="5"/>
      <c r="B114" s="5"/>
      <c r="C114" s="7"/>
      <c r="D114" s="7"/>
      <c r="E114" s="9"/>
      <c r="F114" s="9"/>
      <c r="G114" s="15"/>
      <c r="H114" s="15"/>
    </row>
    <row r="115" spans="1:8" x14ac:dyDescent="0.35">
      <c r="A115" s="5"/>
      <c r="B115" s="5"/>
      <c r="C115" s="7"/>
      <c r="D115" s="7"/>
      <c r="E115" s="9"/>
      <c r="F115" s="9"/>
      <c r="G115" s="15"/>
      <c r="H115" s="15"/>
    </row>
    <row r="116" spans="1:8" x14ac:dyDescent="0.35">
      <c r="A116" s="5"/>
      <c r="B116" s="5"/>
      <c r="C116" s="7"/>
      <c r="D116" s="7"/>
      <c r="E116" s="9"/>
      <c r="F116" s="9"/>
      <c r="G116" s="15"/>
      <c r="H116" s="15"/>
    </row>
    <row r="117" spans="1:8" x14ac:dyDescent="0.35">
      <c r="A117" s="5"/>
      <c r="B117" s="5"/>
      <c r="C117" s="7"/>
      <c r="D117" s="7"/>
      <c r="E117" s="9"/>
      <c r="F117" s="9"/>
      <c r="G117" s="15"/>
      <c r="H117" s="15"/>
    </row>
    <row r="118" spans="1:8" x14ac:dyDescent="0.35">
      <c r="A118" s="5"/>
      <c r="B118" s="5"/>
      <c r="C118" s="7"/>
      <c r="D118" s="7"/>
      <c r="E118" s="9"/>
      <c r="F118" s="9"/>
      <c r="G118" s="15"/>
      <c r="H118" s="15"/>
    </row>
    <row r="119" spans="1:8" x14ac:dyDescent="0.35">
      <c r="A119" s="5"/>
      <c r="B119" s="5"/>
      <c r="C119" s="7"/>
      <c r="D119" s="7"/>
      <c r="E119" s="9"/>
      <c r="F119" s="9"/>
      <c r="G119" s="15"/>
      <c r="H119" s="15"/>
    </row>
    <row r="120" spans="1:8" x14ac:dyDescent="0.35">
      <c r="A120" s="5"/>
      <c r="B120" s="5"/>
      <c r="C120" s="7"/>
      <c r="D120" s="7"/>
      <c r="E120" s="9"/>
      <c r="F120" s="9"/>
      <c r="G120" s="15"/>
      <c r="H120" s="15"/>
    </row>
    <row r="121" spans="1:8" x14ac:dyDescent="0.35">
      <c r="A121" s="5"/>
      <c r="B121" s="5"/>
      <c r="C121" s="7"/>
      <c r="D121" s="7"/>
      <c r="E121" s="9"/>
      <c r="F121" s="9"/>
      <c r="G121" s="15"/>
      <c r="H121" s="15"/>
    </row>
    <row r="122" spans="1:8" x14ac:dyDescent="0.35">
      <c r="A122" s="5"/>
      <c r="B122" s="5"/>
      <c r="C122" s="7"/>
      <c r="D122" s="7"/>
      <c r="E122" s="9"/>
      <c r="F122" s="9"/>
      <c r="G122" s="15"/>
      <c r="H122" s="15"/>
    </row>
    <row r="123" spans="1:8" x14ac:dyDescent="0.35">
      <c r="A123" s="5"/>
      <c r="B123" s="5"/>
      <c r="C123" s="7"/>
      <c r="D123" s="7"/>
      <c r="E123" s="9"/>
      <c r="F123" s="9"/>
      <c r="G123" s="15"/>
      <c r="H123" s="15"/>
    </row>
    <row r="124" spans="1:8" x14ac:dyDescent="0.35">
      <c r="A124" s="5"/>
      <c r="B124" s="5"/>
      <c r="C124" s="7"/>
      <c r="D124" s="7"/>
      <c r="E124" s="9"/>
      <c r="F124" s="9"/>
      <c r="G124" s="15"/>
      <c r="H124" s="15"/>
    </row>
    <row r="125" spans="1:8" x14ac:dyDescent="0.35">
      <c r="A125" s="5"/>
      <c r="B125" s="5"/>
      <c r="C125" s="7"/>
      <c r="D125" s="7"/>
      <c r="E125" s="9"/>
      <c r="F125" s="9"/>
      <c r="G125" s="15"/>
      <c r="H125" s="15"/>
    </row>
    <row r="126" spans="1:8" x14ac:dyDescent="0.35">
      <c r="A126" s="5"/>
      <c r="B126" s="5"/>
      <c r="C126" s="7"/>
      <c r="D126" s="7"/>
      <c r="E126" s="9"/>
      <c r="F126" s="9"/>
      <c r="G126" s="15"/>
      <c r="H126" s="15"/>
    </row>
    <row r="127" spans="1:8" x14ac:dyDescent="0.35">
      <c r="A127" s="5"/>
      <c r="B127" s="5"/>
      <c r="C127" s="7"/>
      <c r="D127" s="7"/>
      <c r="E127" s="9"/>
      <c r="F127" s="9"/>
      <c r="G127" s="15"/>
      <c r="H127" s="15"/>
    </row>
    <row r="128" spans="1:8" x14ac:dyDescent="0.35">
      <c r="A128" s="5"/>
      <c r="B128" s="5"/>
      <c r="C128" s="7"/>
      <c r="D128" s="7"/>
      <c r="E128" s="9"/>
      <c r="F128" s="9"/>
      <c r="G128" s="15"/>
      <c r="H128" s="15"/>
    </row>
    <row r="129" spans="1:8" x14ac:dyDescent="0.35">
      <c r="A129" s="5"/>
      <c r="B129" s="5"/>
      <c r="C129" s="7"/>
      <c r="D129" s="7"/>
      <c r="E129" s="9"/>
      <c r="F129" s="9"/>
      <c r="G129" s="15"/>
      <c r="H129" s="15"/>
    </row>
    <row r="130" spans="1:8" x14ac:dyDescent="0.35">
      <c r="A130" s="5"/>
      <c r="B130" s="5"/>
      <c r="C130" s="7"/>
      <c r="D130" s="7"/>
      <c r="E130" s="9"/>
      <c r="F130" s="9"/>
      <c r="G130" s="15"/>
      <c r="H130" s="15"/>
    </row>
    <row r="131" spans="1:8" x14ac:dyDescent="0.35">
      <c r="A131" s="5"/>
      <c r="B131" s="5"/>
      <c r="C131" s="7"/>
      <c r="D131" s="7"/>
      <c r="E131" s="9"/>
      <c r="F131" s="9"/>
      <c r="G131" s="15"/>
      <c r="H131" s="15"/>
    </row>
    <row r="132" spans="1:8" x14ac:dyDescent="0.35">
      <c r="A132" s="5"/>
      <c r="B132" s="5"/>
      <c r="C132" s="7"/>
      <c r="D132" s="7"/>
      <c r="E132" s="9"/>
      <c r="F132" s="9"/>
      <c r="G132" s="15"/>
      <c r="H132" s="15"/>
    </row>
    <row r="133" spans="1:8" x14ac:dyDescent="0.35">
      <c r="A133" s="5"/>
      <c r="B133" s="5"/>
      <c r="C133" s="7"/>
      <c r="D133" s="7"/>
      <c r="E133" s="9"/>
      <c r="F133" s="9"/>
      <c r="G133" s="15"/>
      <c r="H133" s="15"/>
    </row>
    <row r="134" spans="1:8" x14ac:dyDescent="0.35">
      <c r="A134" s="5"/>
      <c r="B134" s="5"/>
      <c r="C134" s="7"/>
      <c r="D134" s="7"/>
      <c r="E134" s="9"/>
      <c r="F134" s="9"/>
      <c r="G134" s="15"/>
      <c r="H134" s="15"/>
    </row>
    <row r="135" spans="1:8" x14ac:dyDescent="0.35">
      <c r="A135" s="5"/>
      <c r="B135" s="5"/>
      <c r="C135" s="7"/>
      <c r="D135" s="7"/>
      <c r="E135" s="9"/>
      <c r="F135" s="9"/>
      <c r="G135" s="15"/>
      <c r="H135" s="15"/>
    </row>
    <row r="136" spans="1:8" x14ac:dyDescent="0.35">
      <c r="A136" s="5"/>
      <c r="B136" s="5"/>
      <c r="C136" s="7"/>
      <c r="D136" s="7"/>
      <c r="E136" s="9"/>
      <c r="F136" s="9"/>
      <c r="G136" s="15"/>
      <c r="H136" s="15"/>
    </row>
    <row r="137" spans="1:8" x14ac:dyDescent="0.35">
      <c r="A137" s="5"/>
      <c r="B137" s="5"/>
      <c r="C137" s="7"/>
      <c r="D137" s="7"/>
      <c r="E137" s="9"/>
      <c r="F137" s="9"/>
      <c r="G137" s="15"/>
      <c r="H137" s="15"/>
    </row>
    <row r="138" spans="1:8" x14ac:dyDescent="0.35">
      <c r="A138" s="5"/>
      <c r="B138" s="5"/>
      <c r="C138" s="7"/>
      <c r="D138" s="7"/>
      <c r="E138" s="9"/>
      <c r="F138" s="9"/>
      <c r="G138" s="15"/>
      <c r="H138" s="15"/>
    </row>
    <row r="139" spans="1:8" x14ac:dyDescent="0.35">
      <c r="A139" s="5"/>
      <c r="B139" s="5"/>
      <c r="C139" s="7"/>
      <c r="D139" s="7"/>
      <c r="E139" s="9"/>
      <c r="F139" s="9"/>
      <c r="G139" s="15"/>
      <c r="H139" s="15"/>
    </row>
    <row r="140" spans="1:8" x14ac:dyDescent="0.35">
      <c r="A140" s="5"/>
      <c r="B140" s="5"/>
      <c r="C140" s="7"/>
      <c r="D140" s="7"/>
      <c r="E140" s="9"/>
      <c r="F140" s="9"/>
      <c r="G140" s="15"/>
      <c r="H140" s="15"/>
    </row>
    <row r="141" spans="1:8" x14ac:dyDescent="0.35">
      <c r="A141" s="5"/>
      <c r="B141" s="5"/>
      <c r="C141" s="7"/>
      <c r="D141" s="7"/>
      <c r="E141" s="9"/>
      <c r="F141" s="9"/>
      <c r="G141" s="15"/>
      <c r="H141" s="15"/>
    </row>
    <row r="142" spans="1:8" x14ac:dyDescent="0.35">
      <c r="A142" s="5"/>
      <c r="B142" s="5"/>
      <c r="C142" s="7"/>
      <c r="D142" s="7"/>
      <c r="E142" s="9"/>
      <c r="F142" s="9"/>
      <c r="G142" s="15"/>
      <c r="H142" s="15"/>
    </row>
    <row r="143" spans="1:8" x14ac:dyDescent="0.35">
      <c r="A143" s="5"/>
      <c r="B143" s="5"/>
      <c r="C143" s="7"/>
      <c r="D143" s="7"/>
      <c r="E143" s="9"/>
      <c r="F143" s="9"/>
      <c r="G143" s="15"/>
      <c r="H143" s="15"/>
    </row>
    <row r="144" spans="1:8" x14ac:dyDescent="0.35">
      <c r="A144" s="5"/>
      <c r="B144" s="5"/>
      <c r="C144" s="7"/>
      <c r="D144" s="7"/>
      <c r="E144" s="9"/>
      <c r="F144" s="9"/>
      <c r="G144" s="15"/>
      <c r="H144" s="15"/>
    </row>
    <row r="145" spans="1:8" x14ac:dyDescent="0.35">
      <c r="A145" s="5"/>
      <c r="B145" s="5"/>
      <c r="C145" s="7"/>
      <c r="D145" s="7"/>
      <c r="E145" s="9"/>
      <c r="F145" s="9"/>
      <c r="G145" s="15"/>
      <c r="H145" s="15"/>
    </row>
    <row r="146" spans="1:8" x14ac:dyDescent="0.35">
      <c r="A146" s="5"/>
      <c r="B146" s="5"/>
      <c r="C146" s="7"/>
      <c r="D146" s="7"/>
      <c r="E146" s="9"/>
      <c r="F146" s="9"/>
      <c r="G146" s="15"/>
      <c r="H146" s="15"/>
    </row>
    <row r="147" spans="1:8" x14ac:dyDescent="0.35">
      <c r="A147" s="5"/>
      <c r="B147" s="5"/>
      <c r="C147" s="7"/>
      <c r="D147" s="7"/>
      <c r="E147" s="9"/>
      <c r="F147" s="9"/>
      <c r="G147" s="15"/>
      <c r="H147" s="15"/>
    </row>
    <row r="148" spans="1:8" x14ac:dyDescent="0.35">
      <c r="A148" s="5"/>
      <c r="B148" s="5"/>
      <c r="C148" s="7"/>
      <c r="D148" s="7"/>
      <c r="E148" s="9"/>
      <c r="F148" s="9"/>
      <c r="G148" s="15"/>
      <c r="H148" s="15"/>
    </row>
    <row r="149" spans="1:8" x14ac:dyDescent="0.35">
      <c r="A149" s="5"/>
      <c r="B149" s="5"/>
      <c r="C149" s="7"/>
      <c r="D149" s="7"/>
      <c r="E149" s="9"/>
      <c r="F149" s="9"/>
      <c r="G149" s="15"/>
      <c r="H149" s="15"/>
    </row>
    <row r="150" spans="1:8" x14ac:dyDescent="0.35">
      <c r="A150" s="5"/>
      <c r="B150" s="5"/>
      <c r="C150" s="7"/>
      <c r="D150" s="7"/>
      <c r="E150" s="9"/>
      <c r="F150" s="9"/>
      <c r="G150" s="15"/>
      <c r="H150" s="15"/>
    </row>
    <row r="151" spans="1:8" x14ac:dyDescent="0.35">
      <c r="A151" s="5"/>
      <c r="B151" s="5"/>
      <c r="C151" s="7"/>
      <c r="D151" s="7"/>
      <c r="E151" s="9"/>
      <c r="F151" s="9"/>
      <c r="G151" s="15"/>
      <c r="H151" s="15"/>
    </row>
    <row r="152" spans="1:8" x14ac:dyDescent="0.35">
      <c r="A152" s="5"/>
      <c r="B152" s="5"/>
      <c r="C152" s="7"/>
      <c r="D152" s="7"/>
      <c r="E152" s="9"/>
      <c r="F152" s="9"/>
      <c r="G152" s="15"/>
      <c r="H152" s="15"/>
    </row>
    <row r="153" spans="1:8" x14ac:dyDescent="0.35">
      <c r="A153" s="5"/>
      <c r="B153" s="5"/>
      <c r="C153" s="7"/>
      <c r="D153" s="7"/>
      <c r="E153" s="9"/>
      <c r="F153" s="9"/>
      <c r="G153" s="15"/>
      <c r="H153" s="15"/>
    </row>
    <row r="154" spans="1:8" x14ac:dyDescent="0.35">
      <c r="A154" s="5"/>
      <c r="B154" s="5"/>
      <c r="C154" s="7"/>
      <c r="D154" s="7"/>
      <c r="E154" s="9"/>
      <c r="F154" s="9"/>
      <c r="G154" s="15"/>
      <c r="H154" s="15"/>
    </row>
    <row r="155" spans="1:8" x14ac:dyDescent="0.35">
      <c r="A155" s="5"/>
      <c r="B155" s="5"/>
      <c r="C155" s="7"/>
      <c r="D155" s="7"/>
      <c r="E155" s="9"/>
      <c r="F155" s="9"/>
      <c r="G155" s="15"/>
      <c r="H155" s="15"/>
    </row>
    <row r="156" spans="1:8" x14ac:dyDescent="0.35">
      <c r="A156" s="5"/>
      <c r="B156" s="5"/>
      <c r="C156" s="7"/>
      <c r="D156" s="7"/>
      <c r="E156" s="9"/>
      <c r="F156" s="9"/>
      <c r="G156" s="15"/>
      <c r="H156" s="15"/>
    </row>
    <row r="157" spans="1:8" x14ac:dyDescent="0.35">
      <c r="A157" s="5"/>
      <c r="B157" s="5"/>
      <c r="C157" s="7"/>
      <c r="D157" s="7"/>
      <c r="E157" s="9"/>
      <c r="F157" s="9"/>
      <c r="G157" s="15"/>
      <c r="H157" s="15"/>
    </row>
    <row r="158" spans="1:8" x14ac:dyDescent="0.35">
      <c r="A158" s="5"/>
      <c r="B158" s="5"/>
      <c r="C158" s="7"/>
      <c r="D158" s="7"/>
      <c r="E158" s="9"/>
      <c r="F158" s="9"/>
      <c r="G158" s="15"/>
      <c r="H158" s="15"/>
    </row>
    <row r="159" spans="1:8" x14ac:dyDescent="0.35">
      <c r="A159" s="5"/>
      <c r="B159" s="5"/>
      <c r="C159" s="7"/>
      <c r="D159" s="7"/>
      <c r="E159" s="9"/>
      <c r="F159" s="9"/>
      <c r="G159" s="15"/>
      <c r="H159" s="15"/>
    </row>
    <row r="160" spans="1:8" x14ac:dyDescent="0.35">
      <c r="A160" s="5"/>
      <c r="B160" s="5"/>
      <c r="C160" s="7"/>
      <c r="D160" s="7"/>
      <c r="E160" s="9"/>
      <c r="F160" s="9"/>
      <c r="G160" s="15"/>
      <c r="H160" s="15"/>
    </row>
    <row r="161" spans="1:8" x14ac:dyDescent="0.35">
      <c r="A161" s="5"/>
      <c r="B161" s="5"/>
      <c r="C161" s="7"/>
      <c r="D161" s="7"/>
      <c r="E161" s="9"/>
      <c r="F161" s="9"/>
      <c r="G161" s="15"/>
      <c r="H161" s="15"/>
    </row>
    <row r="162" spans="1:8" x14ac:dyDescent="0.35">
      <c r="A162" s="5"/>
      <c r="B162" s="5"/>
      <c r="C162" s="7"/>
      <c r="D162" s="7"/>
      <c r="E162" s="9"/>
      <c r="F162" s="9"/>
      <c r="G162" s="15"/>
      <c r="H162" s="15"/>
    </row>
    <row r="163" spans="1:8" x14ac:dyDescent="0.35">
      <c r="A163" s="5"/>
      <c r="B163" s="5"/>
      <c r="C163" s="7"/>
      <c r="D163" s="7"/>
      <c r="E163" s="9"/>
      <c r="F163" s="9"/>
      <c r="G163" s="15"/>
      <c r="H163" s="15"/>
    </row>
    <row r="164" spans="1:8" x14ac:dyDescent="0.35">
      <c r="A164" s="5"/>
      <c r="B164" s="5"/>
      <c r="C164" s="7"/>
      <c r="D164" s="7"/>
      <c r="E164" s="9"/>
      <c r="F164" s="9"/>
      <c r="G164" s="15"/>
      <c r="H164" s="15"/>
    </row>
    <row r="165" spans="1:8" x14ac:dyDescent="0.35">
      <c r="A165" s="5"/>
      <c r="B165" s="5"/>
      <c r="C165" s="7"/>
      <c r="D165" s="7"/>
      <c r="E165" s="9"/>
      <c r="F165" s="9"/>
      <c r="G165" s="15"/>
      <c r="H165" s="15"/>
    </row>
    <row r="166" spans="1:8" x14ac:dyDescent="0.35">
      <c r="A166" s="5"/>
      <c r="B166" s="5"/>
      <c r="C166" s="7"/>
      <c r="D166" s="7"/>
      <c r="E166" s="9"/>
      <c r="F166" s="9"/>
      <c r="G166" s="15"/>
      <c r="H166" s="15"/>
    </row>
    <row r="167" spans="1:8" x14ac:dyDescent="0.35">
      <c r="A167" s="5"/>
      <c r="B167" s="5"/>
      <c r="C167" s="7"/>
      <c r="D167" s="7"/>
      <c r="E167" s="9"/>
      <c r="F167" s="9"/>
      <c r="G167" s="15"/>
      <c r="H167" s="15"/>
    </row>
    <row r="168" spans="1:8" x14ac:dyDescent="0.35">
      <c r="A168" s="5"/>
      <c r="B168" s="5"/>
      <c r="C168" s="7"/>
      <c r="D168" s="7"/>
      <c r="E168" s="9"/>
      <c r="F168" s="9"/>
      <c r="G168" s="15"/>
      <c r="H168" s="15"/>
    </row>
    <row r="169" spans="1:8" x14ac:dyDescent="0.35">
      <c r="A169" s="5"/>
      <c r="B169" s="5"/>
      <c r="C169" s="7"/>
      <c r="D169" s="7"/>
      <c r="E169" s="9"/>
      <c r="F169" s="9"/>
      <c r="G169" s="15"/>
      <c r="H169" s="15"/>
    </row>
    <row r="170" spans="1:8" x14ac:dyDescent="0.35">
      <c r="A170" s="5"/>
      <c r="B170" s="5"/>
      <c r="C170" s="7"/>
      <c r="D170" s="7"/>
      <c r="E170" s="9"/>
      <c r="F170" s="9"/>
      <c r="G170" s="15"/>
      <c r="H170" s="15"/>
    </row>
    <row r="171" spans="1:8" x14ac:dyDescent="0.35">
      <c r="A171" s="5"/>
      <c r="B171" s="5"/>
      <c r="C171" s="7"/>
      <c r="D171" s="7"/>
      <c r="E171" s="9"/>
      <c r="F171" s="9"/>
      <c r="G171" s="15"/>
      <c r="H171" s="15"/>
    </row>
    <row r="172" spans="1:8" x14ac:dyDescent="0.35">
      <c r="A172" s="5"/>
      <c r="B172" s="5"/>
      <c r="C172" s="7"/>
      <c r="D172" s="7"/>
      <c r="E172" s="9"/>
      <c r="F172" s="9"/>
      <c r="G172" s="15"/>
      <c r="H172" s="15"/>
    </row>
    <row r="173" spans="1:8" x14ac:dyDescent="0.35">
      <c r="A173" s="5"/>
      <c r="B173" s="5"/>
      <c r="C173" s="7"/>
      <c r="D173" s="7"/>
      <c r="E173" s="9"/>
      <c r="F173" s="9"/>
      <c r="G173" s="15"/>
      <c r="H173" s="15"/>
    </row>
    <row r="174" spans="1:8" x14ac:dyDescent="0.35">
      <c r="A174" s="5"/>
      <c r="B174" s="5"/>
      <c r="C174" s="7"/>
      <c r="D174" s="7"/>
      <c r="E174" s="9"/>
      <c r="F174" s="9"/>
      <c r="G174" s="15"/>
      <c r="H174" s="15"/>
    </row>
    <row r="175" spans="1:8" x14ac:dyDescent="0.35">
      <c r="A175" s="5"/>
      <c r="B175" s="5"/>
      <c r="C175" s="7"/>
      <c r="D175" s="7"/>
      <c r="E175" s="9"/>
      <c r="F175" s="9"/>
      <c r="G175" s="15"/>
      <c r="H175" s="15"/>
    </row>
    <row r="176" spans="1:8" x14ac:dyDescent="0.35">
      <c r="A176" s="5"/>
      <c r="B176" s="5"/>
      <c r="C176" s="7"/>
      <c r="D176" s="7"/>
      <c r="E176" s="9"/>
      <c r="F176" s="9"/>
      <c r="G176" s="15"/>
      <c r="H176" s="15"/>
    </row>
    <row r="177" spans="1:8" x14ac:dyDescent="0.35">
      <c r="A177" s="5"/>
      <c r="B177" s="5"/>
      <c r="C177" s="7"/>
      <c r="D177" s="7"/>
      <c r="E177" s="9"/>
      <c r="F177" s="9"/>
      <c r="G177" s="15"/>
      <c r="H177" s="15"/>
    </row>
    <row r="178" spans="1:8" x14ac:dyDescent="0.35">
      <c r="A178" s="5"/>
      <c r="B178" s="5"/>
      <c r="C178" s="7"/>
      <c r="D178" s="7"/>
      <c r="E178" s="9"/>
      <c r="F178" s="9"/>
      <c r="G178" s="15"/>
      <c r="H178" s="15"/>
    </row>
    <row r="179" spans="1:8" x14ac:dyDescent="0.35">
      <c r="A179" s="5"/>
      <c r="B179" s="5"/>
      <c r="C179" s="7"/>
      <c r="D179" s="7"/>
      <c r="E179" s="9"/>
      <c r="F179" s="9"/>
      <c r="G179" s="15"/>
      <c r="H179" s="15"/>
    </row>
    <row r="180" spans="1:8" x14ac:dyDescent="0.35">
      <c r="A180" s="5"/>
      <c r="B180" s="5"/>
      <c r="C180" s="7"/>
      <c r="D180" s="7"/>
      <c r="E180" s="9"/>
      <c r="F180" s="9"/>
      <c r="G180" s="15"/>
      <c r="H180" s="15"/>
    </row>
    <row r="181" spans="1:8" x14ac:dyDescent="0.35">
      <c r="A181" s="5"/>
      <c r="B181" s="5"/>
      <c r="C181" s="7"/>
      <c r="D181" s="7"/>
      <c r="E181" s="9"/>
      <c r="F181" s="9"/>
      <c r="G181" s="15"/>
      <c r="H181" s="15"/>
    </row>
    <row r="182" spans="1:8" x14ac:dyDescent="0.35">
      <c r="A182" s="5"/>
      <c r="B182" s="5"/>
      <c r="C182" s="7"/>
      <c r="D182" s="7"/>
      <c r="E182" s="9"/>
      <c r="F182" s="9"/>
      <c r="G182" s="15"/>
      <c r="H182" s="15"/>
    </row>
    <row r="183" spans="1:8" x14ac:dyDescent="0.35">
      <c r="A183" s="5"/>
      <c r="B183" s="5"/>
      <c r="C183" s="7"/>
      <c r="D183" s="7"/>
      <c r="E183" s="9"/>
      <c r="F183" s="9"/>
      <c r="G183" s="15"/>
      <c r="H183" s="15"/>
    </row>
    <row r="184" spans="1:8" x14ac:dyDescent="0.35">
      <c r="A184" s="5"/>
      <c r="B184" s="5"/>
      <c r="C184" s="7"/>
      <c r="D184" s="7"/>
      <c r="E184" s="9"/>
      <c r="F184" s="9"/>
      <c r="G184" s="15"/>
      <c r="H184" s="15"/>
    </row>
    <row r="185" spans="1:8" x14ac:dyDescent="0.35">
      <c r="A185" s="5"/>
      <c r="B185" s="5"/>
      <c r="C185" s="7"/>
      <c r="D185" s="7"/>
      <c r="E185" s="9"/>
      <c r="F185" s="9"/>
      <c r="G185" s="15"/>
      <c r="H185" s="15"/>
    </row>
    <row r="186" spans="1:8" x14ac:dyDescent="0.35">
      <c r="A186" s="5"/>
      <c r="B186" s="5"/>
      <c r="C186" s="7"/>
      <c r="D186" s="7"/>
      <c r="E186" s="9"/>
      <c r="F186" s="9"/>
      <c r="G186" s="15"/>
      <c r="H186" s="15"/>
    </row>
    <row r="187" spans="1:8" x14ac:dyDescent="0.35">
      <c r="A187" s="5"/>
      <c r="B187" s="5"/>
      <c r="C187" s="7"/>
      <c r="D187" s="7"/>
      <c r="E187" s="9"/>
      <c r="F187" s="9"/>
      <c r="G187" s="15"/>
      <c r="H187" s="15"/>
    </row>
    <row r="188" spans="1:8" x14ac:dyDescent="0.35">
      <c r="A188" s="5"/>
      <c r="B188" s="5"/>
      <c r="C188" s="7"/>
      <c r="D188" s="7"/>
      <c r="E188" s="9"/>
      <c r="F188" s="9"/>
      <c r="G188" s="15"/>
      <c r="H188" s="15"/>
    </row>
    <row r="189" spans="1:8" x14ac:dyDescent="0.35">
      <c r="A189" s="5"/>
      <c r="B189" s="5"/>
      <c r="C189" s="7"/>
      <c r="D189" s="7"/>
      <c r="E189" s="9"/>
      <c r="F189" s="9"/>
      <c r="G189" s="15"/>
      <c r="H189" s="15"/>
    </row>
    <row r="190" spans="1:8" x14ac:dyDescent="0.35">
      <c r="A190" s="5"/>
      <c r="B190" s="5"/>
      <c r="C190" s="7"/>
      <c r="D190" s="7"/>
      <c r="E190" s="9"/>
      <c r="F190" s="9"/>
      <c r="G190" s="15"/>
      <c r="H190" s="15"/>
    </row>
    <row r="191" spans="1:8" x14ac:dyDescent="0.35">
      <c r="A191" s="5"/>
      <c r="B191" s="5"/>
      <c r="C191" s="7"/>
      <c r="D191" s="7"/>
      <c r="E191" s="9"/>
      <c r="F191" s="9"/>
      <c r="G191" s="15"/>
      <c r="H191" s="15"/>
    </row>
    <row r="192" spans="1:8" x14ac:dyDescent="0.35">
      <c r="A192" s="5"/>
      <c r="B192" s="5"/>
      <c r="C192" s="7"/>
      <c r="D192" s="7"/>
      <c r="E192" s="9"/>
      <c r="F192" s="9"/>
      <c r="G192" s="15"/>
      <c r="H192" s="15"/>
    </row>
    <row r="193" spans="1:8" x14ac:dyDescent="0.35">
      <c r="A193" s="5"/>
      <c r="B193" s="5"/>
      <c r="C193" s="7"/>
      <c r="D193" s="7"/>
      <c r="E193" s="9"/>
      <c r="F193" s="9"/>
      <c r="G193" s="15"/>
      <c r="H193" s="15"/>
    </row>
    <row r="194" spans="1:8" x14ac:dyDescent="0.35">
      <c r="A194" s="5"/>
      <c r="B194" s="5"/>
      <c r="C194" s="7"/>
      <c r="D194" s="7"/>
      <c r="E194" s="9"/>
      <c r="F194" s="9"/>
      <c r="G194" s="15"/>
      <c r="H194" s="15"/>
    </row>
    <row r="195" spans="1:8" x14ac:dyDescent="0.35">
      <c r="A195" s="5"/>
      <c r="B195" s="5"/>
      <c r="C195" s="7"/>
      <c r="D195" s="7"/>
      <c r="E195" s="9"/>
      <c r="F195" s="9"/>
      <c r="G195" s="15"/>
      <c r="H195" s="15"/>
    </row>
    <row r="196" spans="1:8" x14ac:dyDescent="0.35">
      <c r="A196" s="5"/>
      <c r="B196" s="5"/>
      <c r="C196" s="7"/>
      <c r="D196" s="7"/>
      <c r="E196" s="9"/>
      <c r="F196" s="9"/>
      <c r="G196" s="15"/>
      <c r="H196" s="15"/>
    </row>
    <row r="197" spans="1:8" x14ac:dyDescent="0.35">
      <c r="A197" s="5"/>
      <c r="B197" s="5"/>
      <c r="C197" s="7"/>
      <c r="D197" s="7"/>
      <c r="E197" s="9"/>
      <c r="F197" s="9"/>
      <c r="G197" s="15"/>
      <c r="H197" s="15"/>
    </row>
    <row r="198" spans="1:8" x14ac:dyDescent="0.35">
      <c r="A198" s="5"/>
      <c r="B198" s="5"/>
      <c r="C198" s="7"/>
      <c r="D198" s="7"/>
      <c r="E198" s="9"/>
      <c r="F198" s="9"/>
      <c r="G198" s="15"/>
      <c r="H198" s="15"/>
    </row>
    <row r="199" spans="1:8" x14ac:dyDescent="0.35">
      <c r="A199" s="5"/>
      <c r="B199" s="5"/>
      <c r="C199" s="7"/>
      <c r="D199" s="7"/>
      <c r="E199" s="9"/>
      <c r="F199" s="9"/>
      <c r="G199" s="15"/>
      <c r="H199" s="15"/>
    </row>
    <row r="200" spans="1:8" x14ac:dyDescent="0.35">
      <c r="A200" s="5"/>
      <c r="B200" s="5"/>
      <c r="C200" s="7"/>
      <c r="D200" s="7"/>
      <c r="E200" s="9"/>
      <c r="F200" s="9"/>
      <c r="G200" s="15"/>
      <c r="H200" s="15"/>
    </row>
    <row r="201" spans="1:8" x14ac:dyDescent="0.35">
      <c r="A201" s="5"/>
      <c r="B201" s="5"/>
      <c r="C201" s="7"/>
      <c r="D201" s="7"/>
      <c r="E201" s="9"/>
      <c r="F201" s="9"/>
      <c r="G201" s="15"/>
      <c r="H201" s="15"/>
    </row>
    <row r="202" spans="1:8" x14ac:dyDescent="0.35">
      <c r="A202" s="5"/>
      <c r="B202" s="5"/>
      <c r="C202" s="7"/>
      <c r="D202" s="7"/>
      <c r="E202" s="9"/>
      <c r="F202" s="9"/>
      <c r="G202" s="15"/>
      <c r="H202" s="15"/>
    </row>
    <row r="203" spans="1:8" x14ac:dyDescent="0.35">
      <c r="A203" s="5"/>
      <c r="B203" s="5"/>
      <c r="C203" s="7"/>
      <c r="D203" s="7"/>
      <c r="E203" s="9"/>
      <c r="F203" s="9"/>
      <c r="G203" s="15"/>
      <c r="H203" s="15"/>
    </row>
    <row r="204" spans="1:8" x14ac:dyDescent="0.35">
      <c r="A204" s="5"/>
      <c r="B204" s="5"/>
      <c r="C204" s="7"/>
      <c r="D204" s="7"/>
      <c r="E204" s="9"/>
      <c r="F204" s="9"/>
      <c r="G204" s="15"/>
      <c r="H204" s="15"/>
    </row>
    <row r="205" spans="1:8" x14ac:dyDescent="0.35">
      <c r="A205" s="5"/>
      <c r="B205" s="5"/>
      <c r="C205" s="7"/>
      <c r="D205" s="7"/>
      <c r="E205" s="9"/>
      <c r="F205" s="9"/>
      <c r="G205" s="15"/>
      <c r="H205" s="15"/>
    </row>
    <row r="206" spans="1:8" x14ac:dyDescent="0.35">
      <c r="A206" s="5"/>
      <c r="B206" s="5"/>
      <c r="C206" s="7"/>
      <c r="D206" s="7"/>
      <c r="E206" s="9"/>
      <c r="F206" s="9"/>
      <c r="G206" s="15"/>
      <c r="H206" s="15"/>
    </row>
    <row r="207" spans="1:8" x14ac:dyDescent="0.35">
      <c r="A207" s="5"/>
      <c r="B207" s="5"/>
      <c r="C207" s="7"/>
      <c r="D207" s="7"/>
      <c r="E207" s="9"/>
      <c r="F207" s="9"/>
      <c r="G207" s="15"/>
      <c r="H207" s="15"/>
    </row>
    <row r="208" spans="1:8" x14ac:dyDescent="0.35">
      <c r="A208" s="5"/>
      <c r="B208" s="5"/>
      <c r="C208" s="7"/>
      <c r="D208" s="7"/>
      <c r="E208" s="9"/>
      <c r="F208" s="9"/>
      <c r="G208" s="15"/>
      <c r="H208" s="15"/>
    </row>
    <row r="209" spans="1:8" x14ac:dyDescent="0.35">
      <c r="A209" s="5"/>
      <c r="B209" s="5"/>
      <c r="C209" s="7"/>
      <c r="D209" s="7"/>
      <c r="E209" s="9"/>
      <c r="F209" s="9"/>
      <c r="G209" s="15"/>
      <c r="H209" s="15"/>
    </row>
    <row r="210" spans="1:8" x14ac:dyDescent="0.35">
      <c r="A210" s="5"/>
      <c r="B210" s="5"/>
      <c r="C210" s="7"/>
      <c r="D210" s="7"/>
      <c r="E210" s="9"/>
      <c r="F210" s="9"/>
      <c r="G210" s="15"/>
      <c r="H210" s="15"/>
    </row>
    <row r="211" spans="1:8" x14ac:dyDescent="0.35">
      <c r="A211" s="5"/>
      <c r="B211" s="5"/>
      <c r="C211" s="7"/>
      <c r="D211" s="7"/>
      <c r="E211" s="9"/>
      <c r="F211" s="9"/>
      <c r="G211" s="15"/>
      <c r="H211" s="15"/>
    </row>
    <row r="212" spans="1:8" x14ac:dyDescent="0.35">
      <c r="A212" s="5"/>
      <c r="B212" s="5"/>
      <c r="C212" s="7"/>
      <c r="D212" s="7"/>
      <c r="E212" s="9"/>
      <c r="F212" s="9"/>
      <c r="G212" s="15"/>
      <c r="H212" s="15"/>
    </row>
    <row r="213" spans="1:8" x14ac:dyDescent="0.35">
      <c r="A213" s="5"/>
      <c r="B213" s="5"/>
      <c r="C213" s="7"/>
      <c r="D213" s="7"/>
      <c r="E213" s="9"/>
      <c r="F213" s="9"/>
      <c r="G213" s="15"/>
      <c r="H213" s="15"/>
    </row>
    <row r="214" spans="1:8" x14ac:dyDescent="0.35">
      <c r="A214" s="5"/>
      <c r="B214" s="5"/>
      <c r="C214" s="7"/>
      <c r="D214" s="7"/>
      <c r="E214" s="9"/>
      <c r="F214" s="9"/>
      <c r="G214" s="15"/>
      <c r="H214" s="15"/>
    </row>
    <row r="215" spans="1:8" x14ac:dyDescent="0.35">
      <c r="A215" s="5"/>
      <c r="B215" s="5"/>
      <c r="C215" s="7"/>
      <c r="D215" s="7"/>
      <c r="E215" s="9"/>
      <c r="F215" s="9"/>
      <c r="G215" s="15"/>
      <c r="H215" s="15"/>
    </row>
    <row r="216" spans="1:8" x14ac:dyDescent="0.35">
      <c r="A216" s="5"/>
      <c r="B216" s="5"/>
      <c r="C216" s="7"/>
      <c r="D216" s="7"/>
      <c r="E216" s="9"/>
      <c r="F216" s="9"/>
      <c r="G216" s="15"/>
      <c r="H216" s="15"/>
    </row>
    <row r="217" spans="1:8" x14ac:dyDescent="0.35">
      <c r="A217" s="5"/>
      <c r="B217" s="5"/>
      <c r="C217" s="7"/>
      <c r="D217" s="7"/>
      <c r="E217" s="9"/>
      <c r="F217" s="9"/>
      <c r="G217" s="15"/>
      <c r="H217" s="15"/>
    </row>
    <row r="218" spans="1:8" x14ac:dyDescent="0.35">
      <c r="A218" s="5"/>
      <c r="B218" s="5"/>
      <c r="C218" s="7"/>
      <c r="D218" s="7"/>
      <c r="E218" s="9"/>
      <c r="F218" s="9"/>
      <c r="G218" s="15"/>
      <c r="H218" s="15"/>
    </row>
    <row r="219" spans="1:8" x14ac:dyDescent="0.35">
      <c r="A219" s="5"/>
      <c r="B219" s="5"/>
      <c r="C219" s="7"/>
      <c r="D219" s="7"/>
      <c r="E219" s="9"/>
      <c r="F219" s="9"/>
      <c r="G219" s="15"/>
      <c r="H219" s="15"/>
    </row>
    <row r="220" spans="1:8" x14ac:dyDescent="0.35">
      <c r="A220" s="5"/>
      <c r="B220" s="5"/>
      <c r="C220" s="7"/>
      <c r="D220" s="7"/>
      <c r="E220" s="9"/>
      <c r="F220" s="9"/>
      <c r="G220" s="15"/>
      <c r="H220" s="15"/>
    </row>
    <row r="221" spans="1:8" x14ac:dyDescent="0.35">
      <c r="A221" s="5"/>
      <c r="B221" s="5"/>
      <c r="C221" s="7"/>
      <c r="D221" s="7"/>
      <c r="E221" s="9"/>
      <c r="F221" s="9"/>
      <c r="G221" s="15"/>
      <c r="H221" s="15"/>
    </row>
    <row r="222" spans="1:8" x14ac:dyDescent="0.35">
      <c r="A222" s="5"/>
      <c r="B222" s="5"/>
      <c r="C222" s="7"/>
      <c r="D222" s="7"/>
      <c r="E222" s="9"/>
      <c r="F222" s="9"/>
      <c r="G222" s="15"/>
      <c r="H222" s="15"/>
    </row>
    <row r="223" spans="1:8" x14ac:dyDescent="0.35">
      <c r="A223" s="5"/>
      <c r="B223" s="5"/>
      <c r="C223" s="7"/>
      <c r="D223" s="7"/>
      <c r="E223" s="9"/>
      <c r="F223" s="9"/>
      <c r="G223" s="15"/>
      <c r="H223" s="15"/>
    </row>
    <row r="224" spans="1:8" x14ac:dyDescent="0.35">
      <c r="A224" s="5"/>
      <c r="B224" s="5"/>
      <c r="C224" s="7"/>
      <c r="D224" s="7"/>
      <c r="E224" s="9"/>
      <c r="F224" s="9"/>
      <c r="G224" s="15"/>
      <c r="H224" s="15"/>
    </row>
    <row r="225" spans="1:8" x14ac:dyDescent="0.35">
      <c r="A225" s="5"/>
      <c r="B225" s="5"/>
      <c r="C225" s="7"/>
      <c r="D225" s="7"/>
      <c r="E225" s="9"/>
      <c r="F225" s="9"/>
      <c r="G225" s="15"/>
      <c r="H225" s="15"/>
    </row>
    <row r="226" spans="1:8" x14ac:dyDescent="0.35">
      <c r="A226" s="5"/>
      <c r="B226" s="5"/>
      <c r="C226" s="7"/>
      <c r="D226" s="7"/>
      <c r="E226" s="9"/>
      <c r="F226" s="9"/>
      <c r="G226" s="15"/>
      <c r="H226" s="15"/>
    </row>
    <row r="227" spans="1:8" x14ac:dyDescent="0.35">
      <c r="A227" s="5"/>
      <c r="B227" s="5"/>
      <c r="C227" s="7"/>
      <c r="D227" s="7"/>
      <c r="E227" s="9"/>
      <c r="F227" s="9"/>
      <c r="G227" s="15"/>
      <c r="H227" s="15"/>
    </row>
    <row r="228" spans="1:8" x14ac:dyDescent="0.35">
      <c r="A228" s="5"/>
      <c r="B228" s="5"/>
      <c r="C228" s="7"/>
      <c r="D228" s="7"/>
      <c r="E228" s="9"/>
      <c r="F228" s="9"/>
      <c r="G228" s="15"/>
      <c r="H228" s="15"/>
    </row>
    <row r="229" spans="1:8" x14ac:dyDescent="0.35">
      <c r="A229" s="5"/>
      <c r="B229" s="5"/>
      <c r="C229" s="7"/>
      <c r="D229" s="7"/>
      <c r="E229" s="9"/>
      <c r="F229" s="9"/>
      <c r="G229" s="15"/>
      <c r="H229" s="15"/>
    </row>
    <row r="230" spans="1:8" x14ac:dyDescent="0.35">
      <c r="A230" s="5"/>
      <c r="B230" s="5"/>
      <c r="C230" s="7"/>
      <c r="D230" s="7"/>
      <c r="E230" s="9"/>
      <c r="F230" s="9"/>
      <c r="G230" s="15"/>
      <c r="H230" s="15"/>
    </row>
    <row r="231" spans="1:8" x14ac:dyDescent="0.35">
      <c r="A231" s="5"/>
      <c r="B231" s="5"/>
      <c r="C231" s="7"/>
      <c r="D231" s="7"/>
      <c r="E231" s="9"/>
      <c r="F231" s="9"/>
      <c r="G231" s="15"/>
      <c r="H231" s="15"/>
    </row>
    <row r="232" spans="1:8" x14ac:dyDescent="0.35">
      <c r="A232" s="5"/>
      <c r="B232" s="5"/>
      <c r="C232" s="7"/>
      <c r="D232" s="7"/>
      <c r="E232" s="9"/>
      <c r="F232" s="9"/>
      <c r="G232" s="15"/>
      <c r="H232" s="15"/>
    </row>
    <row r="233" spans="1:8" x14ac:dyDescent="0.35">
      <c r="A233" s="5"/>
      <c r="B233" s="5"/>
      <c r="C233" s="7"/>
      <c r="D233" s="7"/>
      <c r="E233" s="9"/>
      <c r="F233" s="9"/>
      <c r="G233" s="15"/>
      <c r="H233" s="15"/>
    </row>
    <row r="234" spans="1:8" x14ac:dyDescent="0.35">
      <c r="A234" s="5"/>
      <c r="B234" s="5"/>
      <c r="C234" s="7"/>
      <c r="D234" s="7"/>
      <c r="E234" s="9"/>
      <c r="F234" s="9"/>
      <c r="G234" s="15"/>
      <c r="H234" s="15"/>
    </row>
    <row r="235" spans="1:8" x14ac:dyDescent="0.35">
      <c r="A235" s="5"/>
      <c r="B235" s="5"/>
      <c r="C235" s="7"/>
      <c r="D235" s="7"/>
      <c r="E235" s="9"/>
      <c r="F235" s="9"/>
      <c r="G235" s="15"/>
      <c r="H235" s="15"/>
    </row>
    <row r="236" spans="1:8" x14ac:dyDescent="0.35">
      <c r="A236" s="5"/>
      <c r="B236" s="5"/>
      <c r="C236" s="7"/>
      <c r="D236" s="7"/>
      <c r="E236" s="9"/>
      <c r="F236" s="9"/>
      <c r="G236" s="15"/>
      <c r="H236" s="15"/>
    </row>
    <row r="237" spans="1:8" x14ac:dyDescent="0.35">
      <c r="A237" s="5"/>
      <c r="B237" s="5"/>
      <c r="C237" s="7"/>
      <c r="D237" s="7"/>
      <c r="E237" s="9"/>
      <c r="F237" s="9"/>
      <c r="G237" s="15"/>
      <c r="H237" s="15"/>
    </row>
    <row r="238" spans="1:8" x14ac:dyDescent="0.35">
      <c r="A238" s="5"/>
      <c r="B238" s="5"/>
      <c r="C238" s="7"/>
      <c r="D238" s="7"/>
      <c r="E238" s="9"/>
      <c r="F238" s="9"/>
      <c r="G238" s="15"/>
      <c r="H238" s="15"/>
    </row>
    <row r="239" spans="1:8" x14ac:dyDescent="0.35">
      <c r="A239" s="5"/>
      <c r="B239" s="5"/>
      <c r="C239" s="7"/>
      <c r="D239" s="7"/>
      <c r="E239" s="9"/>
      <c r="F239" s="9"/>
      <c r="G239" s="15"/>
      <c r="H239" s="15"/>
    </row>
    <row r="240" spans="1:8" x14ac:dyDescent="0.35">
      <c r="A240" s="5"/>
      <c r="B240" s="5"/>
      <c r="C240" s="7"/>
      <c r="D240" s="7"/>
      <c r="E240" s="9"/>
      <c r="F240" s="9"/>
      <c r="G240" s="15"/>
      <c r="H240" s="15"/>
    </row>
    <row r="241" spans="1:8" x14ac:dyDescent="0.35">
      <c r="A241" s="5"/>
      <c r="B241" s="5"/>
      <c r="C241" s="7"/>
      <c r="D241" s="7"/>
      <c r="E241" s="9"/>
      <c r="F241" s="9"/>
      <c r="G241" s="15"/>
      <c r="H241" s="15"/>
    </row>
    <row r="242" spans="1:8" x14ac:dyDescent="0.35">
      <c r="A242" s="5"/>
      <c r="B242" s="5"/>
      <c r="C242" s="7"/>
      <c r="D242" s="7"/>
      <c r="E242" s="9"/>
      <c r="F242" s="9"/>
      <c r="G242" s="15"/>
      <c r="H242" s="15"/>
    </row>
    <row r="243" spans="1:8" x14ac:dyDescent="0.35">
      <c r="A243" s="5"/>
      <c r="B243" s="5"/>
      <c r="C243" s="7"/>
      <c r="D243" s="7"/>
      <c r="E243" s="9"/>
      <c r="F243" s="9"/>
      <c r="G243" s="15"/>
      <c r="H243" s="15"/>
    </row>
    <row r="244" spans="1:8" x14ac:dyDescent="0.35">
      <c r="A244" s="5"/>
      <c r="B244" s="5"/>
      <c r="C244" s="7"/>
      <c r="D244" s="7"/>
      <c r="E244" s="9"/>
      <c r="F244" s="9"/>
      <c r="G244" s="15"/>
      <c r="H244" s="15"/>
    </row>
    <row r="245" spans="1:8" x14ac:dyDescent="0.35">
      <c r="A245" s="5"/>
      <c r="B245" s="5"/>
      <c r="C245" s="7"/>
      <c r="D245" s="7"/>
      <c r="E245" s="9"/>
      <c r="F245" s="9"/>
      <c r="G245" s="15"/>
      <c r="H245" s="15"/>
    </row>
    <row r="246" spans="1:8" x14ac:dyDescent="0.35">
      <c r="A246" s="5"/>
      <c r="B246" s="5"/>
      <c r="C246" s="7"/>
      <c r="D246" s="7"/>
      <c r="E246" s="9"/>
      <c r="F246" s="9"/>
      <c r="G246" s="15"/>
      <c r="H246" s="15"/>
    </row>
    <row r="247" spans="1:8" x14ac:dyDescent="0.35">
      <c r="A247" s="5"/>
      <c r="B247" s="5"/>
      <c r="C247" s="7"/>
      <c r="D247" s="7"/>
      <c r="E247" s="9"/>
      <c r="F247" s="9"/>
      <c r="G247" s="15"/>
      <c r="H247" s="15"/>
    </row>
    <row r="248" spans="1:8" x14ac:dyDescent="0.35">
      <c r="A248" s="5"/>
      <c r="B248" s="5"/>
      <c r="C248" s="7"/>
      <c r="D248" s="7"/>
      <c r="E248" s="9"/>
      <c r="F248" s="9"/>
      <c r="G248" s="15"/>
      <c r="H248" s="15"/>
    </row>
    <row r="249" spans="1:8" x14ac:dyDescent="0.35">
      <c r="A249" s="5"/>
      <c r="B249" s="5"/>
      <c r="C249" s="7"/>
      <c r="D249" s="7"/>
      <c r="E249" s="9"/>
      <c r="F249" s="9"/>
      <c r="G249" s="15"/>
      <c r="H249" s="15"/>
    </row>
    <row r="250" spans="1:8" x14ac:dyDescent="0.35">
      <c r="A250" s="5"/>
      <c r="B250" s="5"/>
      <c r="C250" s="7"/>
      <c r="D250" s="7"/>
      <c r="E250" s="9"/>
      <c r="F250" s="9"/>
      <c r="G250" s="15"/>
      <c r="H250" s="15"/>
    </row>
    <row r="251" spans="1:8" x14ac:dyDescent="0.35">
      <c r="A251" s="5"/>
      <c r="B251" s="5"/>
      <c r="C251" s="7"/>
      <c r="D251" s="7"/>
      <c r="E251" s="9"/>
      <c r="F251" s="9"/>
      <c r="G251" s="15"/>
      <c r="H251" s="15"/>
    </row>
    <row r="252" spans="1:8" x14ac:dyDescent="0.35">
      <c r="A252" s="5"/>
      <c r="B252" s="5"/>
      <c r="C252" s="7"/>
      <c r="D252" s="7"/>
      <c r="E252" s="9"/>
      <c r="F252" s="9"/>
      <c r="G252" s="15"/>
      <c r="H252" s="15"/>
    </row>
    <row r="253" spans="1:8" x14ac:dyDescent="0.35">
      <c r="A253" s="5"/>
      <c r="B253" s="5"/>
      <c r="C253" s="7"/>
      <c r="D253" s="7"/>
      <c r="E253" s="9"/>
      <c r="F253" s="9"/>
      <c r="G253" s="15"/>
      <c r="H253" s="15"/>
    </row>
    <row r="254" spans="1:8" x14ac:dyDescent="0.35">
      <c r="A254" s="5"/>
      <c r="B254" s="5"/>
      <c r="C254" s="7"/>
      <c r="D254" s="7"/>
      <c r="E254" s="9"/>
      <c r="F254" s="9"/>
      <c r="G254" s="15"/>
      <c r="H254" s="15"/>
    </row>
    <row r="255" spans="1:8" x14ac:dyDescent="0.35">
      <c r="A255" s="5"/>
      <c r="B255" s="5"/>
      <c r="C255" s="7"/>
      <c r="D255" s="7"/>
      <c r="E255" s="9"/>
      <c r="F255" s="9"/>
      <c r="G255" s="15"/>
      <c r="H255" s="15"/>
    </row>
    <row r="256" spans="1:8" x14ac:dyDescent="0.35">
      <c r="A256" s="5"/>
      <c r="B256" s="5"/>
      <c r="C256" s="7"/>
      <c r="D256" s="7"/>
      <c r="E256" s="9"/>
      <c r="F256" s="9"/>
      <c r="G256" s="15"/>
      <c r="H256" s="15"/>
    </row>
    <row r="257" spans="1:8" x14ac:dyDescent="0.35">
      <c r="A257" s="5"/>
      <c r="B257" s="5"/>
      <c r="C257" s="7"/>
      <c r="D257" s="7"/>
      <c r="E257" s="9"/>
      <c r="F257" s="9"/>
      <c r="G257" s="15"/>
      <c r="H257" s="15"/>
    </row>
    <row r="258" spans="1:8" x14ac:dyDescent="0.35">
      <c r="A258" s="5"/>
      <c r="B258" s="5"/>
      <c r="C258" s="7"/>
      <c r="D258" s="7"/>
      <c r="E258" s="9"/>
      <c r="F258" s="9"/>
      <c r="G258" s="15"/>
      <c r="H258" s="15"/>
    </row>
    <row r="259" spans="1:8" x14ac:dyDescent="0.35">
      <c r="A259" s="5"/>
      <c r="B259" s="5"/>
      <c r="C259" s="7"/>
      <c r="D259" s="7"/>
      <c r="E259" s="9"/>
      <c r="F259" s="9"/>
      <c r="G259" s="15"/>
      <c r="H259" s="15"/>
    </row>
    <row r="260" spans="1:8" x14ac:dyDescent="0.35">
      <c r="A260" s="5"/>
      <c r="B260" s="5"/>
      <c r="C260" s="7"/>
      <c r="D260" s="7"/>
      <c r="E260" s="9"/>
      <c r="F260" s="9"/>
      <c r="G260" s="15"/>
      <c r="H260" s="15"/>
    </row>
    <row r="261" spans="1:8" x14ac:dyDescent="0.35">
      <c r="A261" s="5"/>
      <c r="B261" s="5"/>
      <c r="C261" s="7"/>
      <c r="D261" s="7"/>
      <c r="E261" s="9"/>
      <c r="F261" s="9"/>
      <c r="G261" s="15"/>
      <c r="H261" s="15"/>
    </row>
    <row r="262" spans="1:8" x14ac:dyDescent="0.35">
      <c r="A262" s="5"/>
      <c r="B262" s="5"/>
      <c r="C262" s="7"/>
      <c r="D262" s="7"/>
      <c r="E262" s="9"/>
      <c r="F262" s="9"/>
      <c r="G262" s="15"/>
      <c r="H262" s="15"/>
    </row>
    <row r="263" spans="1:8" x14ac:dyDescent="0.35">
      <c r="A263" s="5"/>
      <c r="B263" s="5"/>
      <c r="C263" s="7"/>
      <c r="D263" s="7"/>
      <c r="E263" s="9"/>
      <c r="F263" s="9"/>
      <c r="G263" s="15"/>
      <c r="H263" s="15"/>
    </row>
    <row r="264" spans="1:8" x14ac:dyDescent="0.35">
      <c r="A264" s="5"/>
      <c r="B264" s="5"/>
      <c r="C264" s="7"/>
      <c r="D264" s="7"/>
      <c r="E264" s="9"/>
      <c r="F264" s="9"/>
      <c r="G264" s="15"/>
      <c r="H264" s="15"/>
    </row>
    <row r="265" spans="1:8" x14ac:dyDescent="0.35">
      <c r="A265" s="5"/>
      <c r="B265" s="5"/>
      <c r="C265" s="7"/>
      <c r="D265" s="7"/>
      <c r="E265" s="9"/>
      <c r="F265" s="9"/>
      <c r="G265" s="15"/>
      <c r="H265" s="15"/>
    </row>
    <row r="266" spans="1:8" x14ac:dyDescent="0.35">
      <c r="A266" s="5"/>
      <c r="B266" s="5"/>
      <c r="C266" s="7"/>
      <c r="D266" s="7"/>
      <c r="E266" s="9"/>
      <c r="F266" s="9"/>
      <c r="G266" s="15"/>
      <c r="H266" s="15"/>
    </row>
    <row r="267" spans="1:8" x14ac:dyDescent="0.35">
      <c r="A267" s="5"/>
      <c r="B267" s="5"/>
      <c r="C267" s="7"/>
      <c r="D267" s="7"/>
      <c r="E267" s="9"/>
      <c r="F267" s="9"/>
      <c r="G267" s="15"/>
      <c r="H267" s="15"/>
    </row>
    <row r="268" spans="1:8" x14ac:dyDescent="0.35">
      <c r="A268" s="5"/>
      <c r="B268" s="5"/>
      <c r="C268" s="7"/>
      <c r="D268" s="7"/>
      <c r="E268" s="9"/>
      <c r="F268" s="9"/>
      <c r="G268" s="15"/>
      <c r="H268" s="15"/>
    </row>
    <row r="269" spans="1:8" x14ac:dyDescent="0.35">
      <c r="A269" s="5"/>
      <c r="B269" s="5"/>
      <c r="C269" s="7"/>
      <c r="D269" s="7"/>
      <c r="E269" s="9"/>
      <c r="F269" s="9"/>
      <c r="G269" s="15"/>
      <c r="H269" s="15"/>
    </row>
    <row r="270" spans="1:8" x14ac:dyDescent="0.35">
      <c r="A270" s="5"/>
      <c r="B270" s="5"/>
      <c r="C270" s="7"/>
      <c r="D270" s="7"/>
      <c r="E270" s="9"/>
      <c r="F270" s="9"/>
      <c r="G270" s="15"/>
      <c r="H270" s="15"/>
    </row>
    <row r="271" spans="1:8" x14ac:dyDescent="0.35">
      <c r="A271" s="5"/>
      <c r="B271" s="5"/>
      <c r="C271" s="7"/>
      <c r="D271" s="7"/>
      <c r="E271" s="9"/>
      <c r="F271" s="9"/>
      <c r="G271" s="15"/>
      <c r="H271" s="15"/>
    </row>
    <row r="272" spans="1:8" x14ac:dyDescent="0.35">
      <c r="A272" s="5"/>
      <c r="B272" s="5"/>
      <c r="C272" s="7"/>
      <c r="D272" s="7"/>
      <c r="E272" s="9"/>
      <c r="F272" s="9"/>
      <c r="G272" s="15"/>
      <c r="H272" s="15"/>
    </row>
    <row r="273" spans="1:8" x14ac:dyDescent="0.35">
      <c r="A273" s="5"/>
      <c r="B273" s="5"/>
      <c r="C273" s="7"/>
      <c r="D273" s="7"/>
      <c r="E273" s="9"/>
      <c r="F273" s="9"/>
      <c r="G273" s="15"/>
      <c r="H273" s="15"/>
    </row>
    <row r="274" spans="1:8" x14ac:dyDescent="0.35">
      <c r="A274" s="5"/>
      <c r="B274" s="5"/>
      <c r="C274" s="7"/>
      <c r="D274" s="7"/>
      <c r="E274" s="9"/>
      <c r="F274" s="9"/>
      <c r="G274" s="15"/>
      <c r="H274" s="15"/>
    </row>
    <row r="275" spans="1:8" x14ac:dyDescent="0.35">
      <c r="A275" s="5"/>
      <c r="B275" s="5"/>
      <c r="C275" s="7"/>
      <c r="D275" s="7"/>
      <c r="E275" s="9"/>
      <c r="F275" s="9"/>
      <c r="G275" s="15"/>
      <c r="H275" s="15"/>
    </row>
    <row r="276" spans="1:8" x14ac:dyDescent="0.35">
      <c r="A276" s="5"/>
      <c r="B276" s="5"/>
      <c r="C276" s="7"/>
      <c r="D276" s="7"/>
      <c r="E276" s="9"/>
      <c r="F276" s="9"/>
      <c r="G276" s="15"/>
      <c r="H276" s="15"/>
    </row>
    <row r="277" spans="1:8" x14ac:dyDescent="0.35">
      <c r="A277" s="5"/>
      <c r="B277" s="5"/>
      <c r="C277" s="7"/>
      <c r="D277" s="7"/>
      <c r="E277" s="9"/>
      <c r="F277" s="9"/>
      <c r="G277" s="15"/>
      <c r="H277" s="15"/>
    </row>
    <row r="278" spans="1:8" x14ac:dyDescent="0.35">
      <c r="A278" s="5"/>
      <c r="B278" s="5"/>
      <c r="C278" s="7"/>
      <c r="D278" s="7"/>
      <c r="E278" s="9"/>
      <c r="F278" s="9"/>
      <c r="G278" s="15"/>
      <c r="H278" s="15"/>
    </row>
    <row r="279" spans="1:8" x14ac:dyDescent="0.35">
      <c r="A279" s="5"/>
      <c r="B279" s="5"/>
      <c r="C279" s="7"/>
      <c r="D279" s="7"/>
      <c r="E279" s="9"/>
      <c r="F279" s="9"/>
      <c r="G279" s="15"/>
      <c r="H279" s="15"/>
    </row>
    <row r="280" spans="1:8" x14ac:dyDescent="0.35">
      <c r="A280" s="5"/>
      <c r="B280" s="5"/>
      <c r="C280" s="7"/>
      <c r="D280" s="7"/>
      <c r="E280" s="9"/>
      <c r="F280" s="9"/>
      <c r="G280" s="15"/>
      <c r="H280" s="15"/>
    </row>
    <row r="281" spans="1:8" x14ac:dyDescent="0.35">
      <c r="A281" s="5"/>
      <c r="B281" s="5"/>
      <c r="C281" s="7"/>
      <c r="D281" s="7"/>
      <c r="E281" s="9"/>
      <c r="F281" s="9"/>
      <c r="G281" s="15"/>
      <c r="H281" s="15"/>
    </row>
    <row r="282" spans="1:8" x14ac:dyDescent="0.35">
      <c r="A282" s="5"/>
      <c r="B282" s="5"/>
      <c r="C282" s="7"/>
      <c r="D282" s="7"/>
      <c r="E282" s="9"/>
      <c r="F282" s="9"/>
      <c r="G282" s="15"/>
      <c r="H282" s="15"/>
    </row>
    <row r="283" spans="1:8" x14ac:dyDescent="0.35">
      <c r="A283" s="5"/>
      <c r="B283" s="5"/>
      <c r="C283" s="7"/>
      <c r="D283" s="7"/>
      <c r="E283" s="9"/>
      <c r="F283" s="9"/>
      <c r="G283" s="15"/>
      <c r="H283" s="15"/>
    </row>
    <row r="284" spans="1:8" x14ac:dyDescent="0.35">
      <c r="A284" s="5"/>
      <c r="B284" s="5"/>
      <c r="C284" s="7"/>
      <c r="D284" s="7"/>
      <c r="E284" s="9"/>
      <c r="F284" s="9"/>
      <c r="G284" s="15"/>
      <c r="H284" s="15"/>
    </row>
    <row r="285" spans="1:8" x14ac:dyDescent="0.35">
      <c r="A285" s="5"/>
      <c r="B285" s="5"/>
      <c r="C285" s="7"/>
      <c r="D285" s="7"/>
      <c r="E285" s="9"/>
      <c r="F285" s="9"/>
      <c r="G285" s="15"/>
      <c r="H285" s="15"/>
    </row>
    <row r="286" spans="1:8" x14ac:dyDescent="0.35">
      <c r="A286" s="5"/>
      <c r="B286" s="5"/>
      <c r="C286" s="7"/>
      <c r="D286" s="7"/>
      <c r="E286" s="9"/>
      <c r="F286" s="9"/>
      <c r="G286" s="15"/>
      <c r="H286" s="15"/>
    </row>
    <row r="287" spans="1:8" x14ac:dyDescent="0.35">
      <c r="A287" s="5"/>
      <c r="B287" s="5"/>
      <c r="C287" s="7"/>
      <c r="D287" s="7"/>
      <c r="E287" s="9"/>
      <c r="F287" s="9"/>
      <c r="G287" s="15"/>
      <c r="H287" s="15"/>
    </row>
    <row r="288" spans="1:8" x14ac:dyDescent="0.35">
      <c r="A288" s="5"/>
      <c r="B288" s="5"/>
      <c r="C288" s="7"/>
      <c r="D288" s="7"/>
      <c r="E288" s="9"/>
      <c r="F288" s="9"/>
      <c r="G288" s="15"/>
      <c r="H288" s="15"/>
    </row>
    <row r="289" spans="1:8" x14ac:dyDescent="0.35">
      <c r="A289" s="5"/>
      <c r="B289" s="5"/>
      <c r="C289" s="7"/>
      <c r="D289" s="7"/>
      <c r="E289" s="9"/>
      <c r="F289" s="9"/>
      <c r="G289" s="15"/>
      <c r="H289" s="15"/>
    </row>
    <row r="290" spans="1:8" x14ac:dyDescent="0.35">
      <c r="A290" s="5"/>
      <c r="B290" s="5"/>
      <c r="C290" s="7"/>
      <c r="D290" s="7"/>
      <c r="E290" s="9"/>
      <c r="F290" s="9"/>
      <c r="G290" s="15"/>
      <c r="H290" s="15"/>
    </row>
    <row r="291" spans="1:8" x14ac:dyDescent="0.35">
      <c r="A291" s="5"/>
      <c r="B291" s="5"/>
      <c r="C291" s="7"/>
      <c r="D291" s="7"/>
      <c r="E291" s="9"/>
      <c r="F291" s="9"/>
      <c r="G291" s="15"/>
      <c r="H291" s="15"/>
    </row>
    <row r="292" spans="1:8" x14ac:dyDescent="0.35">
      <c r="A292" s="5"/>
      <c r="B292" s="5"/>
      <c r="C292" s="7"/>
      <c r="D292" s="7"/>
      <c r="E292" s="9"/>
      <c r="F292" s="9"/>
      <c r="G292" s="15"/>
      <c r="H292" s="15"/>
    </row>
    <row r="293" spans="1:8" x14ac:dyDescent="0.35">
      <c r="A293" s="5"/>
      <c r="B293" s="5"/>
      <c r="C293" s="7"/>
      <c r="D293" s="7"/>
      <c r="E293" s="9"/>
      <c r="F293" s="9"/>
      <c r="G293" s="15"/>
      <c r="H293" s="15"/>
    </row>
    <row r="294" spans="1:8" x14ac:dyDescent="0.35">
      <c r="A294" s="5"/>
      <c r="B294" s="5"/>
      <c r="C294" s="7"/>
      <c r="D294" s="7"/>
      <c r="E294" s="9"/>
      <c r="F294" s="9"/>
      <c r="G294" s="15"/>
      <c r="H294" s="15"/>
    </row>
    <row r="295" spans="1:8" x14ac:dyDescent="0.35">
      <c r="A295" s="5"/>
      <c r="B295" s="5"/>
      <c r="C295" s="7"/>
      <c r="D295" s="7"/>
      <c r="E295" s="9"/>
      <c r="F295" s="9"/>
      <c r="G295" s="15"/>
      <c r="H295" s="15"/>
    </row>
    <row r="296" spans="1:8" x14ac:dyDescent="0.35">
      <c r="A296" s="5"/>
      <c r="B296" s="5"/>
      <c r="C296" s="7"/>
      <c r="D296" s="7"/>
      <c r="E296" s="9"/>
      <c r="F296" s="9"/>
      <c r="G296" s="15"/>
      <c r="H296" s="15"/>
    </row>
    <row r="297" spans="1:8" x14ac:dyDescent="0.35">
      <c r="A297" s="5"/>
      <c r="B297" s="5"/>
      <c r="C297" s="7"/>
      <c r="D297" s="7"/>
      <c r="E297" s="9"/>
      <c r="F297" s="9"/>
      <c r="G297" s="15"/>
      <c r="H297" s="15"/>
    </row>
    <row r="298" spans="1:8" x14ac:dyDescent="0.35">
      <c r="A298" s="5"/>
      <c r="B298" s="5"/>
      <c r="C298" s="7"/>
      <c r="D298" s="7"/>
      <c r="E298" s="9"/>
      <c r="F298" s="9"/>
      <c r="G298" s="15"/>
      <c r="H298" s="15"/>
    </row>
    <row r="299" spans="1:8" x14ac:dyDescent="0.35">
      <c r="A299" s="5"/>
      <c r="B299" s="5"/>
      <c r="C299" s="7"/>
      <c r="D299" s="7"/>
      <c r="E299" s="9"/>
      <c r="F299" s="9"/>
      <c r="G299" s="15"/>
      <c r="H299" s="15"/>
    </row>
    <row r="300" spans="1:8" x14ac:dyDescent="0.35">
      <c r="A300" s="5"/>
      <c r="B300" s="5"/>
      <c r="C300" s="7"/>
      <c r="D300" s="7"/>
      <c r="E300" s="9"/>
      <c r="F300" s="9"/>
      <c r="G300" s="15"/>
      <c r="H300" s="15"/>
    </row>
    <row r="301" spans="1:8" x14ac:dyDescent="0.35">
      <c r="A301" s="5"/>
      <c r="B301" s="5"/>
      <c r="C301" s="7"/>
      <c r="D301" s="7"/>
      <c r="E301" s="9"/>
      <c r="F301" s="9"/>
      <c r="G301" s="15"/>
      <c r="H301" s="15"/>
    </row>
    <row r="302" spans="1:8" x14ac:dyDescent="0.35">
      <c r="A302" s="5"/>
      <c r="B302" s="5"/>
      <c r="C302" s="7"/>
      <c r="D302" s="7"/>
      <c r="E302" s="9"/>
      <c r="F302" s="9"/>
      <c r="G302" s="15"/>
      <c r="H302" s="15"/>
    </row>
    <row r="303" spans="1:8" x14ac:dyDescent="0.35">
      <c r="A303" s="5"/>
      <c r="B303" s="5"/>
      <c r="C303" s="7"/>
      <c r="D303" s="7"/>
      <c r="E303" s="9"/>
      <c r="F303" s="9"/>
      <c r="G303" s="15"/>
      <c r="H303" s="15"/>
    </row>
    <row r="304" spans="1:8" x14ac:dyDescent="0.35">
      <c r="A304" s="5"/>
      <c r="B304" s="5"/>
      <c r="C304" s="7"/>
      <c r="D304" s="7"/>
      <c r="E304" s="9"/>
      <c r="F304" s="9"/>
      <c r="G304" s="15"/>
      <c r="H304" s="15"/>
    </row>
    <row r="305" spans="1:8" x14ac:dyDescent="0.35">
      <c r="A305" s="5"/>
      <c r="B305" s="5"/>
      <c r="C305" s="7"/>
      <c r="D305" s="7"/>
      <c r="E305" s="9"/>
      <c r="F305" s="9"/>
      <c r="G305" s="15"/>
      <c r="H305" s="15"/>
    </row>
    <row r="306" spans="1:8" x14ac:dyDescent="0.35">
      <c r="A306" s="5"/>
      <c r="B306" s="5"/>
      <c r="C306" s="7"/>
      <c r="D306" s="7"/>
      <c r="E306" s="9"/>
      <c r="F306" s="9"/>
      <c r="G306" s="15"/>
      <c r="H306" s="15"/>
    </row>
    <row r="307" spans="1:8" x14ac:dyDescent="0.35">
      <c r="A307" s="5"/>
      <c r="B307" s="5"/>
      <c r="C307" s="7"/>
      <c r="D307" s="7"/>
      <c r="E307" s="9"/>
      <c r="F307" s="9"/>
      <c r="G307" s="15"/>
      <c r="H307" s="15"/>
    </row>
    <row r="308" spans="1:8" x14ac:dyDescent="0.35">
      <c r="A308" s="5"/>
      <c r="B308" s="5"/>
      <c r="C308" s="7"/>
      <c r="D308" s="7"/>
      <c r="E308" s="9"/>
      <c r="F308" s="9"/>
      <c r="G308" s="15"/>
      <c r="H308" s="15"/>
    </row>
    <row r="309" spans="1:8" x14ac:dyDescent="0.35">
      <c r="A309" s="5"/>
      <c r="B309" s="5"/>
      <c r="C309" s="7"/>
      <c r="D309" s="7"/>
      <c r="E309" s="9"/>
      <c r="F309" s="9"/>
      <c r="G309" s="15"/>
      <c r="H309" s="15"/>
    </row>
    <row r="310" spans="1:8" x14ac:dyDescent="0.35">
      <c r="A310" s="5"/>
      <c r="B310" s="5"/>
      <c r="C310" s="7"/>
      <c r="D310" s="7"/>
      <c r="E310" s="9"/>
      <c r="F310" s="9"/>
      <c r="G310" s="15"/>
      <c r="H310" s="15"/>
    </row>
    <row r="311" spans="1:8" x14ac:dyDescent="0.35">
      <c r="A311" s="5"/>
      <c r="B311" s="5"/>
      <c r="C311" s="7"/>
      <c r="D311" s="7"/>
      <c r="E311" s="9"/>
      <c r="F311" s="9"/>
      <c r="G311" s="15"/>
      <c r="H311" s="15"/>
    </row>
    <row r="312" spans="1:8" x14ac:dyDescent="0.35">
      <c r="A312" s="5"/>
      <c r="B312" s="5"/>
      <c r="C312" s="7"/>
      <c r="D312" s="7"/>
      <c r="E312" s="9"/>
      <c r="F312" s="9"/>
      <c r="G312" s="15"/>
      <c r="H312" s="15"/>
    </row>
    <row r="313" spans="1:8" x14ac:dyDescent="0.35">
      <c r="A313" s="5"/>
      <c r="B313" s="5"/>
      <c r="C313" s="7"/>
      <c r="D313" s="7"/>
      <c r="E313" s="9"/>
      <c r="F313" s="9"/>
      <c r="G313" s="15"/>
      <c r="H313" s="15"/>
    </row>
    <row r="314" spans="1:8" x14ac:dyDescent="0.35">
      <c r="A314" s="5"/>
      <c r="B314" s="5"/>
      <c r="C314" s="7"/>
      <c r="D314" s="7"/>
      <c r="E314" s="9"/>
      <c r="F314" s="9"/>
      <c r="G314" s="15"/>
      <c r="H314" s="15"/>
    </row>
    <row r="315" spans="1:8" x14ac:dyDescent="0.35">
      <c r="A315" s="5"/>
      <c r="B315" s="5"/>
      <c r="C315" s="7"/>
      <c r="D315" s="7"/>
      <c r="E315" s="9"/>
      <c r="F315" s="9"/>
      <c r="G315" s="15"/>
      <c r="H315" s="15"/>
    </row>
    <row r="316" spans="1:8" x14ac:dyDescent="0.35">
      <c r="A316" s="5"/>
      <c r="B316" s="5"/>
      <c r="C316" s="7"/>
      <c r="D316" s="7"/>
      <c r="E316" s="9"/>
      <c r="F316" s="9"/>
      <c r="G316" s="15"/>
      <c r="H316" s="15"/>
    </row>
    <row r="317" spans="1:8" x14ac:dyDescent="0.35">
      <c r="A317" s="5"/>
      <c r="B317" s="5"/>
      <c r="C317" s="7"/>
      <c r="D317" s="7"/>
      <c r="E317" s="9"/>
      <c r="F317" s="9"/>
      <c r="G317" s="15"/>
      <c r="H317" s="15"/>
    </row>
    <row r="318" spans="1:8" x14ac:dyDescent="0.35">
      <c r="A318" s="5"/>
      <c r="B318" s="5"/>
      <c r="C318" s="7"/>
      <c r="D318" s="7"/>
      <c r="E318" s="9"/>
      <c r="F318" s="9"/>
      <c r="G318" s="15"/>
      <c r="H318" s="15"/>
    </row>
    <row r="319" spans="1:8" x14ac:dyDescent="0.35">
      <c r="A319" s="5"/>
      <c r="B319" s="5"/>
      <c r="C319" s="7"/>
      <c r="D319" s="7"/>
      <c r="E319" s="9"/>
      <c r="F319" s="9"/>
      <c r="G319" s="15"/>
      <c r="H319" s="15"/>
    </row>
    <row r="320" spans="1:8" x14ac:dyDescent="0.35">
      <c r="A320" s="5"/>
      <c r="B320" s="5"/>
      <c r="C320" s="7"/>
      <c r="D320" s="7"/>
      <c r="E320" s="9"/>
      <c r="F320" s="9"/>
      <c r="G320" s="15"/>
      <c r="H320" s="15"/>
    </row>
    <row r="321" spans="1:8" x14ac:dyDescent="0.35">
      <c r="A321" s="5"/>
      <c r="B321" s="5"/>
      <c r="C321" s="7"/>
      <c r="D321" s="7"/>
      <c r="E321" s="9"/>
      <c r="F321" s="9"/>
      <c r="G321" s="15"/>
      <c r="H321" s="15"/>
    </row>
    <row r="322" spans="1:8" x14ac:dyDescent="0.35">
      <c r="A322" s="5"/>
      <c r="B322" s="5"/>
      <c r="C322" s="7"/>
      <c r="D322" s="7"/>
      <c r="E322" s="9"/>
      <c r="F322" s="9"/>
      <c r="G322" s="15"/>
      <c r="H322" s="15"/>
    </row>
    <row r="323" spans="1:8" x14ac:dyDescent="0.35">
      <c r="A323" s="5"/>
      <c r="B323" s="5"/>
      <c r="C323" s="7"/>
      <c r="D323" s="7"/>
      <c r="E323" s="9"/>
      <c r="F323" s="9"/>
      <c r="G323" s="15"/>
      <c r="H323" s="15"/>
    </row>
    <row r="324" spans="1:8" x14ac:dyDescent="0.35">
      <c r="A324" s="5"/>
      <c r="B324" s="5"/>
      <c r="C324" s="7"/>
      <c r="D324" s="7"/>
      <c r="E324" s="9"/>
      <c r="F324" s="9"/>
      <c r="G324" s="15"/>
      <c r="H324" s="15"/>
    </row>
    <row r="325" spans="1:8" x14ac:dyDescent="0.35">
      <c r="A325" s="5"/>
      <c r="B325" s="5"/>
      <c r="C325" s="7"/>
      <c r="D325" s="7"/>
      <c r="E325" s="9"/>
      <c r="F325" s="9"/>
      <c r="G325" s="15"/>
      <c r="H325" s="15"/>
    </row>
    <row r="326" spans="1:8" x14ac:dyDescent="0.35">
      <c r="A326" s="5"/>
      <c r="B326" s="5"/>
      <c r="C326" s="7"/>
      <c r="D326" s="7"/>
      <c r="E326" s="9"/>
      <c r="F326" s="9"/>
      <c r="G326" s="15"/>
      <c r="H326" s="15"/>
    </row>
    <row r="327" spans="1:8" x14ac:dyDescent="0.35">
      <c r="A327" s="5"/>
      <c r="B327" s="5"/>
      <c r="C327" s="7"/>
      <c r="D327" s="7"/>
      <c r="E327" s="9"/>
      <c r="F327" s="9"/>
      <c r="G327" s="15"/>
      <c r="H327" s="15"/>
    </row>
    <row r="328" spans="1:8" x14ac:dyDescent="0.35">
      <c r="A328" s="5"/>
      <c r="B328" s="5"/>
      <c r="C328" s="7"/>
      <c r="D328" s="7"/>
      <c r="E328" s="9"/>
      <c r="F328" s="9"/>
      <c r="G328" s="15"/>
      <c r="H328" s="15"/>
    </row>
    <row r="329" spans="1:8" x14ac:dyDescent="0.35">
      <c r="A329" s="5"/>
      <c r="B329" s="5"/>
      <c r="C329" s="7"/>
      <c r="D329" s="7"/>
      <c r="E329" s="9"/>
      <c r="F329" s="9"/>
      <c r="G329" s="15"/>
      <c r="H329" s="15"/>
    </row>
    <row r="330" spans="1:8" x14ac:dyDescent="0.35">
      <c r="A330" s="5"/>
      <c r="B330" s="5"/>
      <c r="C330" s="7"/>
      <c r="D330" s="7"/>
      <c r="E330" s="9"/>
      <c r="F330" s="9"/>
      <c r="G330" s="15"/>
      <c r="H330" s="15"/>
    </row>
    <row r="331" spans="1:8" x14ac:dyDescent="0.35">
      <c r="A331" s="5"/>
      <c r="B331" s="5"/>
      <c r="C331" s="7"/>
      <c r="D331" s="7"/>
      <c r="E331" s="9"/>
      <c r="F331" s="9"/>
      <c r="G331" s="15"/>
      <c r="H331" s="15"/>
    </row>
    <row r="332" spans="1:8" x14ac:dyDescent="0.35">
      <c r="A332" s="5"/>
      <c r="B332" s="5"/>
      <c r="C332" s="7"/>
      <c r="D332" s="7"/>
      <c r="E332" s="9"/>
      <c r="F332" s="9"/>
      <c r="G332" s="15"/>
      <c r="H332" s="15"/>
    </row>
    <row r="333" spans="1:8" x14ac:dyDescent="0.35">
      <c r="A333" s="5"/>
      <c r="B333" s="5"/>
      <c r="C333" s="7"/>
      <c r="D333" s="7"/>
      <c r="E333" s="9"/>
      <c r="F333" s="9"/>
      <c r="G333" s="15"/>
      <c r="H333" s="15"/>
    </row>
    <row r="334" spans="1:8" x14ac:dyDescent="0.35">
      <c r="A334" s="5"/>
      <c r="B334" s="5"/>
      <c r="C334" s="7"/>
      <c r="D334" s="7"/>
      <c r="E334" s="9"/>
      <c r="F334" s="9"/>
      <c r="G334" s="15"/>
      <c r="H334" s="15"/>
    </row>
    <row r="335" spans="1:8" x14ac:dyDescent="0.35">
      <c r="A335" s="5"/>
      <c r="B335" s="5"/>
      <c r="C335" s="7"/>
      <c r="D335" s="7"/>
      <c r="E335" s="9"/>
      <c r="F335" s="9"/>
      <c r="G335" s="15"/>
      <c r="H335" s="15"/>
    </row>
    <row r="336" spans="1:8" x14ac:dyDescent="0.35">
      <c r="A336" s="5"/>
      <c r="B336" s="5"/>
      <c r="C336" s="7"/>
      <c r="D336" s="7"/>
      <c r="E336" s="9"/>
      <c r="F336" s="9"/>
      <c r="G336" s="15"/>
      <c r="H336" s="15"/>
    </row>
    <row r="337" spans="1:8" x14ac:dyDescent="0.35">
      <c r="A337" s="5"/>
      <c r="B337" s="5"/>
      <c r="C337" s="7"/>
      <c r="D337" s="7"/>
      <c r="E337" s="9"/>
      <c r="F337" s="9"/>
      <c r="G337" s="15"/>
      <c r="H337" s="15"/>
    </row>
    <row r="338" spans="1:8" x14ac:dyDescent="0.35">
      <c r="A338" s="5"/>
      <c r="B338" s="5"/>
      <c r="C338" s="7"/>
      <c r="D338" s="7"/>
      <c r="E338" s="9"/>
      <c r="F338" s="9"/>
      <c r="G338" s="15"/>
      <c r="H338" s="15"/>
    </row>
    <row r="339" spans="1:8" x14ac:dyDescent="0.35">
      <c r="A339" s="5"/>
      <c r="B339" s="5"/>
      <c r="C339" s="7"/>
      <c r="D339" s="7"/>
      <c r="E339" s="9"/>
      <c r="F339" s="9"/>
      <c r="G339" s="15"/>
      <c r="H339" s="15"/>
    </row>
    <row r="340" spans="1:8" x14ac:dyDescent="0.35">
      <c r="A340" s="5"/>
      <c r="B340" s="5"/>
      <c r="C340" s="7"/>
      <c r="D340" s="7"/>
      <c r="E340" s="9"/>
      <c r="F340" s="9"/>
      <c r="G340" s="15"/>
      <c r="H340" s="15"/>
    </row>
    <row r="341" spans="1:8" x14ac:dyDescent="0.35">
      <c r="A341" s="5"/>
      <c r="B341" s="5"/>
      <c r="C341" s="7"/>
      <c r="D341" s="7"/>
      <c r="E341" s="9"/>
      <c r="F341" s="9"/>
      <c r="G341" s="15"/>
      <c r="H341" s="15"/>
    </row>
    <row r="342" spans="1:8" x14ac:dyDescent="0.35">
      <c r="A342" s="5"/>
      <c r="B342" s="5"/>
      <c r="C342" s="7"/>
      <c r="D342" s="7"/>
      <c r="E342" s="9"/>
      <c r="F342" s="9"/>
      <c r="G342" s="15"/>
      <c r="H342" s="15"/>
    </row>
    <row r="343" spans="1:8" x14ac:dyDescent="0.35">
      <c r="A343" s="5"/>
      <c r="B343" s="5"/>
      <c r="C343" s="7"/>
      <c r="D343" s="7"/>
      <c r="E343" s="9"/>
      <c r="F343" s="9"/>
      <c r="G343" s="15"/>
      <c r="H343" s="15"/>
    </row>
    <row r="344" spans="1:8" x14ac:dyDescent="0.35">
      <c r="A344" s="5"/>
      <c r="B344" s="5"/>
      <c r="C344" s="7"/>
      <c r="D344" s="7"/>
      <c r="E344" s="9"/>
      <c r="F344" s="9"/>
      <c r="G344" s="15"/>
      <c r="H344" s="15"/>
    </row>
    <row r="345" spans="1:8" x14ac:dyDescent="0.35">
      <c r="A345" s="5"/>
      <c r="B345" s="5"/>
      <c r="C345" s="7"/>
      <c r="D345" s="7"/>
      <c r="E345" s="9"/>
      <c r="F345" s="9"/>
      <c r="G345" s="15"/>
      <c r="H345" s="15"/>
    </row>
    <row r="346" spans="1:8" x14ac:dyDescent="0.35">
      <c r="A346" s="5"/>
      <c r="B346" s="5"/>
      <c r="C346" s="7"/>
      <c r="D346" s="7"/>
      <c r="E346" s="9"/>
      <c r="F346" s="9"/>
      <c r="G346" s="15"/>
      <c r="H346" s="15"/>
    </row>
    <row r="347" spans="1:8" x14ac:dyDescent="0.35">
      <c r="A347" s="5"/>
      <c r="B347" s="5"/>
      <c r="C347" s="7"/>
      <c r="D347" s="7"/>
      <c r="E347" s="9"/>
      <c r="F347" s="9"/>
      <c r="G347" s="15"/>
      <c r="H347" s="15"/>
    </row>
    <row r="348" spans="1:8" x14ac:dyDescent="0.35">
      <c r="A348" s="5"/>
      <c r="B348" s="5"/>
      <c r="C348" s="7"/>
      <c r="D348" s="7"/>
      <c r="E348" s="9"/>
      <c r="F348" s="9"/>
      <c r="G348" s="15"/>
      <c r="H348" s="15"/>
    </row>
    <row r="349" spans="1:8" x14ac:dyDescent="0.35">
      <c r="A349" s="5"/>
      <c r="B349" s="5"/>
      <c r="C349" s="7"/>
      <c r="D349" s="7"/>
      <c r="E349" s="9"/>
      <c r="F349" s="9"/>
      <c r="G349" s="15"/>
      <c r="H349" s="15"/>
    </row>
    <row r="350" spans="1:8" x14ac:dyDescent="0.35">
      <c r="A350" s="5"/>
      <c r="B350" s="5"/>
      <c r="C350" s="7"/>
      <c r="D350" s="7"/>
      <c r="E350" s="9"/>
      <c r="F350" s="9"/>
      <c r="G350" s="15"/>
      <c r="H350" s="15"/>
    </row>
    <row r="351" spans="1:8" x14ac:dyDescent="0.35">
      <c r="A351" s="5"/>
      <c r="B351" s="5"/>
      <c r="C351" s="7"/>
      <c r="D351" s="7"/>
      <c r="E351" s="9"/>
      <c r="F351" s="9"/>
      <c r="G351" s="15"/>
      <c r="H351" s="15"/>
    </row>
    <row r="352" spans="1:8" x14ac:dyDescent="0.35">
      <c r="A352" s="5"/>
      <c r="B352" s="5"/>
      <c r="C352" s="7"/>
      <c r="D352" s="7"/>
      <c r="E352" s="9"/>
      <c r="F352" s="9"/>
      <c r="G352" s="15"/>
      <c r="H352" s="15"/>
    </row>
    <row r="353" spans="1:8" x14ac:dyDescent="0.35">
      <c r="A353" s="5"/>
      <c r="B353" s="5"/>
      <c r="C353" s="7"/>
      <c r="D353" s="7"/>
      <c r="E353" s="9"/>
      <c r="F353" s="9"/>
      <c r="G353" s="15"/>
      <c r="H353" s="15"/>
    </row>
    <row r="354" spans="1:8" x14ac:dyDescent="0.35">
      <c r="A354" s="5"/>
      <c r="B354" s="5"/>
      <c r="C354" s="7"/>
      <c r="D354" s="7"/>
      <c r="E354" s="9"/>
      <c r="F354" s="9"/>
      <c r="G354" s="15"/>
      <c r="H354" s="15"/>
    </row>
    <row r="355" spans="1:8" x14ac:dyDescent="0.35">
      <c r="A355" s="5"/>
      <c r="B355" s="5"/>
      <c r="C355" s="7"/>
      <c r="D355" s="7"/>
      <c r="E355" s="9"/>
      <c r="F355" s="9"/>
      <c r="G355" s="15"/>
      <c r="H355" s="15"/>
    </row>
    <row r="356" spans="1:8" x14ac:dyDescent="0.35">
      <c r="A356" s="5"/>
      <c r="B356" s="5"/>
      <c r="C356" s="7"/>
      <c r="D356" s="7"/>
      <c r="E356" s="9"/>
      <c r="F356" s="9"/>
      <c r="G356" s="15"/>
      <c r="H356" s="15"/>
    </row>
    <row r="357" spans="1:8" x14ac:dyDescent="0.35">
      <c r="A357" s="5"/>
      <c r="B357" s="5"/>
      <c r="C357" s="7"/>
      <c r="D357" s="7"/>
      <c r="E357" s="9"/>
      <c r="F357" s="9"/>
      <c r="G357" s="15"/>
      <c r="H357" s="15"/>
    </row>
    <row r="358" spans="1:8" x14ac:dyDescent="0.35">
      <c r="A358" s="5"/>
      <c r="B358" s="5"/>
      <c r="C358" s="7"/>
      <c r="D358" s="7"/>
      <c r="E358" s="9"/>
      <c r="F358" s="9"/>
      <c r="G358" s="15"/>
      <c r="H358" s="15"/>
    </row>
    <row r="359" spans="1:8" x14ac:dyDescent="0.35">
      <c r="A359" s="5"/>
      <c r="B359" s="5"/>
      <c r="C359" s="7"/>
      <c r="D359" s="7"/>
      <c r="E359" s="9"/>
      <c r="F359" s="9"/>
      <c r="G359" s="15"/>
      <c r="H359" s="15"/>
    </row>
    <row r="360" spans="1:8" x14ac:dyDescent="0.35">
      <c r="A360" s="5"/>
      <c r="B360" s="5"/>
      <c r="C360" s="7"/>
      <c r="D360" s="7"/>
      <c r="E360" s="9"/>
      <c r="F360" s="9"/>
      <c r="G360" s="15"/>
      <c r="H360" s="15"/>
    </row>
    <row r="361" spans="1:8" x14ac:dyDescent="0.35">
      <c r="A361" s="5"/>
      <c r="B361" s="5"/>
      <c r="C361" s="7"/>
      <c r="D361" s="7"/>
      <c r="E361" s="9"/>
      <c r="F361" s="9"/>
      <c r="G361" s="15"/>
      <c r="H361" s="15"/>
    </row>
    <row r="362" spans="1:8" x14ac:dyDescent="0.35">
      <c r="A362" s="5"/>
      <c r="B362" s="5"/>
      <c r="C362" s="7"/>
      <c r="D362" s="7"/>
      <c r="E362" s="9"/>
      <c r="F362" s="9"/>
      <c r="G362" s="15"/>
      <c r="H362" s="15"/>
    </row>
    <row r="363" spans="1:8" x14ac:dyDescent="0.35">
      <c r="A363" s="5"/>
      <c r="B363" s="5"/>
      <c r="C363" s="7"/>
      <c r="D363" s="7"/>
      <c r="E363" s="9"/>
      <c r="F363" s="9"/>
      <c r="G363" s="15"/>
      <c r="H363" s="15"/>
    </row>
    <row r="364" spans="1:8" x14ac:dyDescent="0.35">
      <c r="A364" s="5"/>
      <c r="B364" s="5"/>
      <c r="C364" s="7"/>
      <c r="D364" s="7"/>
      <c r="E364" s="9"/>
      <c r="F364" s="9"/>
      <c r="G364" s="15"/>
      <c r="H364" s="15"/>
    </row>
    <row r="365" spans="1:8" x14ac:dyDescent="0.35">
      <c r="A365" s="5"/>
      <c r="B365" s="5"/>
      <c r="C365" s="7"/>
      <c r="D365" s="7"/>
      <c r="E365" s="9"/>
      <c r="F365" s="9"/>
      <c r="G365" s="15"/>
      <c r="H365" s="15"/>
    </row>
    <row r="366" spans="1:8" x14ac:dyDescent="0.35">
      <c r="A366" s="5"/>
      <c r="B366" s="5"/>
      <c r="C366" s="7"/>
      <c r="D366" s="7"/>
      <c r="E366" s="9"/>
      <c r="F366" s="9"/>
      <c r="G366" s="15"/>
      <c r="H366" s="15"/>
    </row>
    <row r="367" spans="1:8" x14ac:dyDescent="0.35">
      <c r="A367" s="5"/>
      <c r="B367" s="5"/>
      <c r="C367" s="7"/>
      <c r="D367" s="7"/>
      <c r="E367" s="9"/>
      <c r="F367" s="9"/>
      <c r="G367" s="15"/>
      <c r="H367" s="15"/>
    </row>
    <row r="368" spans="1:8" x14ac:dyDescent="0.35">
      <c r="A368" s="5"/>
      <c r="B368" s="5"/>
      <c r="C368" s="7"/>
      <c r="D368" s="7"/>
      <c r="E368" s="9"/>
      <c r="F368" s="9"/>
      <c r="G368" s="15"/>
      <c r="H368" s="15"/>
    </row>
    <row r="369" spans="1:8" x14ac:dyDescent="0.35">
      <c r="A369" s="5"/>
      <c r="B369" s="5"/>
      <c r="C369" s="7"/>
      <c r="D369" s="7"/>
      <c r="E369" s="9"/>
      <c r="F369" s="9"/>
      <c r="G369" s="15"/>
      <c r="H369" s="15"/>
    </row>
    <row r="370" spans="1:8" x14ac:dyDescent="0.35">
      <c r="A370" s="5"/>
      <c r="B370" s="5"/>
      <c r="C370" s="7"/>
      <c r="D370" s="7"/>
      <c r="E370" s="9"/>
      <c r="F370" s="9"/>
      <c r="G370" s="15"/>
      <c r="H370" s="15"/>
    </row>
    <row r="371" spans="1:8" x14ac:dyDescent="0.35">
      <c r="A371" s="5"/>
      <c r="B371" s="5"/>
      <c r="C371" s="7"/>
      <c r="D371" s="7"/>
      <c r="E371" s="9"/>
      <c r="F371" s="9"/>
      <c r="G371" s="15"/>
      <c r="H371" s="15"/>
    </row>
    <row r="372" spans="1:8" x14ac:dyDescent="0.35">
      <c r="A372" s="5"/>
      <c r="B372" s="5"/>
      <c r="C372" s="7"/>
      <c r="D372" s="7"/>
      <c r="E372" s="9"/>
      <c r="F372" s="9"/>
      <c r="G372" s="15"/>
      <c r="H372" s="15"/>
    </row>
    <row r="373" spans="1:8" x14ac:dyDescent="0.35">
      <c r="A373" s="5"/>
      <c r="B373" s="5"/>
      <c r="C373" s="7"/>
      <c r="D373" s="7"/>
      <c r="E373" s="9"/>
      <c r="F373" s="9"/>
      <c r="G373" s="15"/>
      <c r="H373" s="15"/>
    </row>
    <row r="374" spans="1:8" x14ac:dyDescent="0.35">
      <c r="A374" s="5"/>
      <c r="B374" s="5"/>
      <c r="C374" s="7"/>
      <c r="D374" s="7"/>
      <c r="E374" s="9"/>
      <c r="F374" s="9"/>
      <c r="G374" s="15"/>
      <c r="H374" s="15"/>
    </row>
    <row r="375" spans="1:8" x14ac:dyDescent="0.35">
      <c r="A375" s="5"/>
      <c r="B375" s="5"/>
      <c r="C375" s="7"/>
      <c r="D375" s="7"/>
      <c r="E375" s="9"/>
      <c r="F375" s="9"/>
      <c r="G375" s="15"/>
      <c r="H375" s="15"/>
    </row>
    <row r="376" spans="1:8" x14ac:dyDescent="0.35">
      <c r="A376" s="5"/>
      <c r="B376" s="5"/>
      <c r="C376" s="7"/>
      <c r="D376" s="7"/>
      <c r="E376" s="9"/>
      <c r="F376" s="9"/>
      <c r="G376" s="15"/>
      <c r="H376" s="15"/>
    </row>
    <row r="377" spans="1:8" x14ac:dyDescent="0.35">
      <c r="A377" s="5"/>
      <c r="B377" s="5"/>
      <c r="C377" s="7"/>
      <c r="D377" s="7"/>
      <c r="E377" s="9"/>
      <c r="F377" s="9"/>
      <c r="G377" s="15"/>
      <c r="H377" s="15"/>
    </row>
    <row r="378" spans="1:8" x14ac:dyDescent="0.35">
      <c r="A378" s="5"/>
      <c r="B378" s="5"/>
      <c r="C378" s="7"/>
      <c r="D378" s="7"/>
      <c r="E378" s="9"/>
      <c r="F378" s="9"/>
      <c r="G378" s="15"/>
      <c r="H378" s="15"/>
    </row>
    <row r="379" spans="1:8" x14ac:dyDescent="0.35">
      <c r="A379" s="5"/>
      <c r="B379" s="5"/>
      <c r="C379" s="7"/>
      <c r="D379" s="7"/>
      <c r="E379" s="9"/>
      <c r="F379" s="9"/>
      <c r="G379" s="15"/>
      <c r="H379" s="15"/>
    </row>
    <row r="380" spans="1:8" x14ac:dyDescent="0.35">
      <c r="A380" s="5"/>
      <c r="B380" s="5"/>
      <c r="C380" s="7"/>
      <c r="D380" s="7"/>
      <c r="E380" s="9"/>
      <c r="F380" s="9"/>
      <c r="G380" s="15"/>
      <c r="H380" s="15"/>
    </row>
    <row r="381" spans="1:8" x14ac:dyDescent="0.35">
      <c r="A381" s="5"/>
      <c r="B381" s="5"/>
      <c r="C381" s="7"/>
      <c r="D381" s="7"/>
      <c r="E381" s="9"/>
      <c r="F381" s="9"/>
      <c r="G381" s="15"/>
      <c r="H381" s="15"/>
    </row>
    <row r="382" spans="1:8" x14ac:dyDescent="0.35">
      <c r="A382" s="5"/>
      <c r="B382" s="5"/>
      <c r="C382" s="7"/>
      <c r="D382" s="7"/>
      <c r="E382" s="9"/>
      <c r="F382" s="9"/>
      <c r="G382" s="15"/>
      <c r="H382" s="15"/>
    </row>
    <row r="383" spans="1:8" x14ac:dyDescent="0.35">
      <c r="A383" s="5"/>
      <c r="B383" s="5"/>
      <c r="C383" s="7"/>
      <c r="D383" s="7"/>
      <c r="E383" s="9"/>
      <c r="F383" s="9"/>
      <c r="G383" s="15"/>
      <c r="H383" s="15"/>
    </row>
    <row r="384" spans="1:8" x14ac:dyDescent="0.35">
      <c r="A384" s="5"/>
      <c r="B384" s="5"/>
      <c r="C384" s="7"/>
      <c r="D384" s="7"/>
      <c r="E384" s="9"/>
      <c r="F384" s="9"/>
      <c r="G384" s="15"/>
      <c r="H384" s="15"/>
    </row>
    <row r="385" spans="1:8" x14ac:dyDescent="0.35">
      <c r="A385" s="5"/>
      <c r="B385" s="5"/>
      <c r="C385" s="7"/>
      <c r="D385" s="7"/>
      <c r="E385" s="9"/>
      <c r="F385" s="9"/>
      <c r="G385" s="15"/>
      <c r="H385" s="15"/>
    </row>
    <row r="386" spans="1:8" x14ac:dyDescent="0.35">
      <c r="A386" s="5"/>
      <c r="B386" s="5"/>
      <c r="C386" s="7"/>
      <c r="D386" s="7"/>
      <c r="E386" s="9"/>
      <c r="F386" s="9"/>
      <c r="G386" s="15"/>
      <c r="H386" s="15"/>
    </row>
    <row r="387" spans="1:8" x14ac:dyDescent="0.35">
      <c r="A387" s="5"/>
      <c r="B387" s="5"/>
      <c r="C387" s="7"/>
      <c r="D387" s="7"/>
      <c r="E387" s="9"/>
      <c r="F387" s="9"/>
      <c r="G387" s="15"/>
      <c r="H387" s="15"/>
    </row>
    <row r="388" spans="1:8" x14ac:dyDescent="0.35">
      <c r="A388" s="5"/>
      <c r="B388" s="5"/>
      <c r="C388" s="7"/>
      <c r="D388" s="7"/>
      <c r="E388" s="9"/>
      <c r="F388" s="9"/>
      <c r="G388" s="15"/>
      <c r="H388" s="15"/>
    </row>
    <row r="389" spans="1:8" x14ac:dyDescent="0.35">
      <c r="A389" s="5"/>
      <c r="B389" s="5"/>
      <c r="C389" s="7"/>
      <c r="D389" s="7"/>
      <c r="E389" s="9"/>
      <c r="F389" s="9"/>
      <c r="G389" s="15"/>
      <c r="H389" s="15"/>
    </row>
    <row r="390" spans="1:8" x14ac:dyDescent="0.35">
      <c r="A390" s="5"/>
      <c r="B390" s="5"/>
      <c r="C390" s="7"/>
      <c r="D390" s="7"/>
      <c r="E390" s="9"/>
      <c r="F390" s="9"/>
      <c r="G390" s="15"/>
      <c r="H390" s="15"/>
    </row>
    <row r="391" spans="1:8" x14ac:dyDescent="0.35">
      <c r="A391" s="5"/>
      <c r="B391" s="5"/>
      <c r="C391" s="7"/>
      <c r="D391" s="7"/>
      <c r="E391" s="9"/>
      <c r="F391" s="9"/>
      <c r="G391" s="15"/>
      <c r="H391" s="15"/>
    </row>
    <row r="392" spans="1:8" x14ac:dyDescent="0.35">
      <c r="A392" s="5"/>
      <c r="B392" s="5"/>
      <c r="C392" s="7"/>
      <c r="D392" s="7"/>
      <c r="E392" s="9"/>
      <c r="F392" s="9"/>
      <c r="G392" s="15"/>
      <c r="H392" s="15"/>
    </row>
    <row r="393" spans="1:8" x14ac:dyDescent="0.35">
      <c r="A393" s="5"/>
      <c r="B393" s="5"/>
      <c r="C393" s="7"/>
      <c r="D393" s="7"/>
      <c r="E393" s="9"/>
      <c r="F393" s="9"/>
      <c r="G393" s="15"/>
      <c r="H393" s="15"/>
    </row>
    <row r="394" spans="1:8" x14ac:dyDescent="0.35">
      <c r="A394" s="5"/>
      <c r="B394" s="5"/>
      <c r="C394" s="7"/>
      <c r="D394" s="7"/>
      <c r="E394" s="9"/>
      <c r="F394" s="9"/>
      <c r="G394" s="15"/>
      <c r="H394" s="15"/>
    </row>
    <row r="395" spans="1:8" x14ac:dyDescent="0.35">
      <c r="A395" s="5"/>
      <c r="B395" s="5"/>
      <c r="C395" s="7"/>
      <c r="D395" s="7"/>
      <c r="E395" s="9"/>
      <c r="F395" s="9"/>
      <c r="G395" s="15"/>
      <c r="H395" s="15"/>
    </row>
    <row r="396" spans="1:8" x14ac:dyDescent="0.35">
      <c r="A396" s="5"/>
      <c r="B396" s="5"/>
      <c r="C396" s="7"/>
      <c r="D396" s="7"/>
      <c r="E396" s="9"/>
      <c r="F396" s="9"/>
      <c r="G396" s="15"/>
      <c r="H396" s="15"/>
    </row>
    <row r="397" spans="1:8" x14ac:dyDescent="0.35">
      <c r="A397" s="5"/>
      <c r="B397" s="5"/>
      <c r="C397" s="7"/>
      <c r="D397" s="7"/>
      <c r="E397" s="9"/>
      <c r="F397" s="9"/>
      <c r="G397" s="15"/>
      <c r="H397" s="15"/>
    </row>
    <row r="398" spans="1:8" x14ac:dyDescent="0.35">
      <c r="A398" s="5"/>
      <c r="B398" s="5"/>
      <c r="C398" s="7"/>
      <c r="D398" s="7"/>
      <c r="E398" s="9"/>
      <c r="F398" s="9"/>
      <c r="G398" s="15"/>
      <c r="H398" s="15"/>
    </row>
    <row r="399" spans="1:8" x14ac:dyDescent="0.35">
      <c r="A399" s="5"/>
      <c r="B399" s="5"/>
      <c r="C399" s="7"/>
      <c r="D399" s="7"/>
      <c r="E399" s="9"/>
      <c r="F399" s="9"/>
      <c r="G399" s="15"/>
      <c r="H399" s="15"/>
    </row>
    <row r="400" spans="1:8" x14ac:dyDescent="0.35">
      <c r="A400" s="5"/>
      <c r="B400" s="5"/>
      <c r="C400" s="7"/>
      <c r="D400" s="7"/>
      <c r="E400" s="9"/>
      <c r="F400" s="9"/>
      <c r="G400" s="15"/>
      <c r="H400" s="15"/>
    </row>
    <row r="401" spans="1:8" x14ac:dyDescent="0.35">
      <c r="A401" s="5"/>
      <c r="B401" s="5"/>
      <c r="C401" s="7"/>
      <c r="D401" s="7"/>
      <c r="E401" s="9"/>
      <c r="F401" s="9"/>
      <c r="G401" s="15"/>
      <c r="H401" s="15"/>
    </row>
    <row r="402" spans="1:8" x14ac:dyDescent="0.35">
      <c r="A402" s="5"/>
      <c r="B402" s="5"/>
      <c r="C402" s="7"/>
      <c r="D402" s="7"/>
      <c r="E402" s="9"/>
      <c r="F402" s="9"/>
      <c r="G402" s="15"/>
      <c r="H402" s="15"/>
    </row>
    <row r="403" spans="1:8" x14ac:dyDescent="0.35">
      <c r="A403" s="5"/>
      <c r="B403" s="5"/>
      <c r="C403" s="7"/>
      <c r="D403" s="7"/>
      <c r="E403" s="9"/>
      <c r="F403" s="9"/>
      <c r="G403" s="15"/>
      <c r="H403" s="15"/>
    </row>
    <row r="404" spans="1:8" x14ac:dyDescent="0.35">
      <c r="A404" s="5"/>
      <c r="B404" s="5"/>
      <c r="C404" s="7"/>
      <c r="D404" s="7"/>
      <c r="E404" s="9"/>
      <c r="F404" s="9"/>
      <c r="G404" s="15"/>
      <c r="H404" s="15"/>
    </row>
    <row r="405" spans="1:8" x14ac:dyDescent="0.35">
      <c r="A405" s="5"/>
      <c r="B405" s="5"/>
      <c r="C405" s="7"/>
      <c r="D405" s="7"/>
      <c r="E405" s="9"/>
      <c r="F405" s="9"/>
      <c r="G405" s="15"/>
      <c r="H405" s="15"/>
    </row>
    <row r="406" spans="1:8" x14ac:dyDescent="0.35">
      <c r="A406" s="5"/>
      <c r="B406" s="5"/>
      <c r="C406" s="7"/>
      <c r="D406" s="7"/>
      <c r="E406" s="9"/>
      <c r="F406" s="9"/>
      <c r="G406" s="15"/>
      <c r="H406" s="15"/>
    </row>
    <row r="407" spans="1:8" x14ac:dyDescent="0.35">
      <c r="A407" s="5"/>
      <c r="B407" s="5"/>
      <c r="C407" s="7"/>
      <c r="D407" s="7"/>
      <c r="E407" s="9"/>
      <c r="F407" s="9"/>
      <c r="G407" s="15"/>
      <c r="H407" s="15"/>
    </row>
    <row r="408" spans="1:8" x14ac:dyDescent="0.35">
      <c r="A408" s="5"/>
      <c r="B408" s="5"/>
      <c r="C408" s="7"/>
      <c r="D408" s="7"/>
      <c r="E408" s="9"/>
      <c r="F408" s="9"/>
      <c r="G408" s="15"/>
      <c r="H408" s="15"/>
    </row>
    <row r="409" spans="1:8" x14ac:dyDescent="0.35">
      <c r="A409" s="5"/>
      <c r="B409" s="5"/>
      <c r="C409" s="7"/>
      <c r="D409" s="7"/>
      <c r="E409" s="9"/>
      <c r="F409" s="9"/>
      <c r="G409" s="15"/>
      <c r="H409" s="15"/>
    </row>
    <row r="410" spans="1:8" x14ac:dyDescent="0.35">
      <c r="A410" s="5"/>
      <c r="B410" s="5"/>
      <c r="C410" s="7"/>
      <c r="D410" s="7"/>
      <c r="E410" s="9"/>
      <c r="F410" s="9"/>
      <c r="G410" s="15"/>
      <c r="H410" s="15"/>
    </row>
    <row r="411" spans="1:8" x14ac:dyDescent="0.35">
      <c r="A411" s="5"/>
      <c r="B411" s="5"/>
      <c r="C411" s="7"/>
      <c r="D411" s="7"/>
      <c r="E411" s="9"/>
      <c r="F411" s="9"/>
      <c r="G411" s="15"/>
      <c r="H411" s="15"/>
    </row>
    <row r="412" spans="1:8" x14ac:dyDescent="0.35">
      <c r="A412" s="5"/>
      <c r="B412" s="5"/>
      <c r="C412" s="7"/>
      <c r="D412" s="7"/>
      <c r="E412" s="9"/>
      <c r="F412" s="9"/>
      <c r="G412" s="15"/>
      <c r="H412" s="15"/>
    </row>
    <row r="413" spans="1:8" x14ac:dyDescent="0.35">
      <c r="A413" s="5"/>
      <c r="B413" s="5"/>
      <c r="C413" s="7"/>
      <c r="D413" s="7"/>
      <c r="E413" s="9"/>
      <c r="F413" s="9"/>
      <c r="G413" s="15"/>
      <c r="H413" s="15"/>
    </row>
    <row r="414" spans="1:8" x14ac:dyDescent="0.35">
      <c r="A414" s="5"/>
      <c r="B414" s="5"/>
      <c r="C414" s="7"/>
      <c r="D414" s="7"/>
      <c r="E414" s="9"/>
      <c r="F414" s="9"/>
      <c r="G414" s="15"/>
      <c r="H414" s="15"/>
    </row>
    <row r="415" spans="1:8" x14ac:dyDescent="0.35">
      <c r="A415" s="5"/>
      <c r="B415" s="5"/>
      <c r="C415" s="7"/>
      <c r="D415" s="7"/>
      <c r="E415" s="9"/>
      <c r="F415" s="9"/>
      <c r="G415" s="15"/>
      <c r="H415" s="15"/>
    </row>
    <row r="416" spans="1:8" x14ac:dyDescent="0.35">
      <c r="A416" s="5"/>
      <c r="B416" s="5"/>
      <c r="C416" s="7"/>
      <c r="D416" s="7"/>
      <c r="E416" s="9"/>
      <c r="F416" s="9"/>
      <c r="G416" s="15"/>
      <c r="H416" s="15"/>
    </row>
    <row r="417" spans="1:8" x14ac:dyDescent="0.35">
      <c r="A417" s="5"/>
      <c r="B417" s="5"/>
      <c r="C417" s="7"/>
      <c r="D417" s="7"/>
      <c r="E417" s="9"/>
      <c r="F417" s="9"/>
      <c r="G417" s="15"/>
      <c r="H417" s="15"/>
    </row>
    <row r="418" spans="1:8" x14ac:dyDescent="0.35">
      <c r="A418" s="5"/>
      <c r="B418" s="5"/>
      <c r="C418" s="7"/>
      <c r="D418" s="7"/>
      <c r="E418" s="9"/>
      <c r="F418" s="9"/>
      <c r="G418" s="15"/>
      <c r="H418" s="15"/>
    </row>
    <row r="419" spans="1:8" x14ac:dyDescent="0.35">
      <c r="A419" s="5"/>
      <c r="B419" s="5"/>
      <c r="C419" s="7"/>
      <c r="D419" s="7"/>
      <c r="E419" s="9"/>
      <c r="F419" s="9"/>
      <c r="G419" s="15"/>
      <c r="H419" s="15"/>
    </row>
    <row r="420" spans="1:8" x14ac:dyDescent="0.35">
      <c r="A420" s="5"/>
      <c r="B420" s="5"/>
      <c r="C420" s="7"/>
      <c r="D420" s="7"/>
      <c r="E420" s="9"/>
      <c r="F420" s="9"/>
      <c r="G420" s="15"/>
      <c r="H420" s="15"/>
    </row>
    <row r="421" spans="1:8" x14ac:dyDescent="0.35">
      <c r="A421" s="5"/>
      <c r="B421" s="5"/>
      <c r="C421" s="7"/>
      <c r="D421" s="7"/>
      <c r="E421" s="9"/>
      <c r="F421" s="9"/>
      <c r="G421" s="15"/>
      <c r="H421" s="15"/>
    </row>
    <row r="422" spans="1:8" x14ac:dyDescent="0.35">
      <c r="A422" s="5"/>
      <c r="B422" s="5"/>
      <c r="C422" s="7"/>
      <c r="D422" s="7"/>
      <c r="E422" s="9"/>
      <c r="F422" s="9"/>
      <c r="G422" s="15"/>
      <c r="H422" s="15"/>
    </row>
    <row r="423" spans="1:8" x14ac:dyDescent="0.35">
      <c r="A423" s="5"/>
      <c r="B423" s="5"/>
      <c r="C423" s="7"/>
      <c r="D423" s="7"/>
      <c r="E423" s="9"/>
      <c r="F423" s="9"/>
      <c r="G423" s="15"/>
      <c r="H423" s="15"/>
    </row>
    <row r="424" spans="1:8" x14ac:dyDescent="0.35">
      <c r="A424" s="5"/>
      <c r="B424" s="5"/>
      <c r="C424" s="7"/>
      <c r="D424" s="7"/>
      <c r="E424" s="9"/>
      <c r="F424" s="9"/>
      <c r="G424" s="15"/>
      <c r="H424" s="15"/>
    </row>
    <row r="425" spans="1:8" x14ac:dyDescent="0.35">
      <c r="A425" s="5"/>
      <c r="B425" s="5"/>
      <c r="C425" s="7"/>
      <c r="D425" s="7"/>
      <c r="E425" s="9"/>
      <c r="F425" s="9"/>
      <c r="G425" s="15"/>
      <c r="H425" s="15"/>
    </row>
    <row r="426" spans="1:8" x14ac:dyDescent="0.35">
      <c r="A426" s="5"/>
      <c r="B426" s="5"/>
      <c r="C426" s="7"/>
      <c r="D426" s="7"/>
      <c r="E426" s="9"/>
      <c r="F426" s="9"/>
      <c r="G426" s="15"/>
      <c r="H426" s="15"/>
    </row>
    <row r="427" spans="1:8" x14ac:dyDescent="0.35">
      <c r="A427" s="5"/>
      <c r="B427" s="5"/>
      <c r="C427" s="7"/>
      <c r="D427" s="7"/>
      <c r="E427" s="9"/>
      <c r="F427" s="9"/>
      <c r="G427" s="15"/>
      <c r="H427" s="15"/>
    </row>
    <row r="428" spans="1:8" x14ac:dyDescent="0.35">
      <c r="A428" s="5"/>
      <c r="B428" s="5"/>
      <c r="C428" s="7"/>
      <c r="D428" s="7"/>
      <c r="E428" s="9"/>
      <c r="F428" s="9"/>
      <c r="G428" s="15"/>
      <c r="H428" s="15"/>
    </row>
    <row r="429" spans="1:8" x14ac:dyDescent="0.35">
      <c r="A429" s="5"/>
      <c r="B429" s="5"/>
      <c r="C429" s="7"/>
      <c r="D429" s="7"/>
      <c r="E429" s="9"/>
      <c r="F429" s="9"/>
      <c r="G429" s="15"/>
      <c r="H429" s="15"/>
    </row>
    <row r="430" spans="1:8" x14ac:dyDescent="0.35">
      <c r="A430" s="5"/>
      <c r="B430" s="5"/>
      <c r="C430" s="7"/>
      <c r="D430" s="7"/>
      <c r="E430" s="9"/>
      <c r="F430" s="9"/>
      <c r="G430" s="15"/>
      <c r="H430" s="15"/>
    </row>
    <row r="431" spans="1:8" x14ac:dyDescent="0.35">
      <c r="A431" s="5"/>
      <c r="B431" s="5"/>
      <c r="C431" s="7"/>
      <c r="D431" s="7"/>
      <c r="E431" s="9"/>
      <c r="F431" s="9"/>
      <c r="G431" s="15"/>
      <c r="H431" s="15"/>
    </row>
    <row r="432" spans="1:8" x14ac:dyDescent="0.35">
      <c r="A432" s="5"/>
      <c r="B432" s="5"/>
      <c r="C432" s="7"/>
      <c r="D432" s="7"/>
      <c r="E432" s="9"/>
      <c r="F432" s="9"/>
      <c r="G432" s="15"/>
      <c r="H432" s="15"/>
    </row>
    <row r="433" spans="1:8" x14ac:dyDescent="0.35">
      <c r="A433" s="5"/>
      <c r="B433" s="5"/>
      <c r="C433" s="7"/>
      <c r="D433" s="7"/>
      <c r="E433" s="9"/>
      <c r="F433" s="9"/>
      <c r="G433" s="15"/>
      <c r="H433" s="15"/>
    </row>
    <row r="434" spans="1:8" x14ac:dyDescent="0.35">
      <c r="A434" s="5"/>
      <c r="B434" s="5"/>
      <c r="C434" s="7"/>
      <c r="D434" s="7"/>
      <c r="E434" s="9"/>
      <c r="F434" s="9"/>
      <c r="G434" s="15"/>
      <c r="H434" s="15"/>
    </row>
    <row r="435" spans="1:8" x14ac:dyDescent="0.35">
      <c r="A435" s="5"/>
      <c r="B435" s="5"/>
      <c r="C435" s="7"/>
      <c r="D435" s="7"/>
      <c r="E435" s="9"/>
      <c r="F435" s="9"/>
      <c r="G435" s="15"/>
      <c r="H435" s="15"/>
    </row>
    <row r="436" spans="1:8" x14ac:dyDescent="0.35">
      <c r="A436" s="5"/>
      <c r="B436" s="5"/>
      <c r="C436" s="7"/>
      <c r="D436" s="7"/>
      <c r="E436" s="9"/>
      <c r="F436" s="9"/>
      <c r="G436" s="15"/>
      <c r="H436" s="15"/>
    </row>
    <row r="437" spans="1:8" x14ac:dyDescent="0.35">
      <c r="A437" s="5"/>
      <c r="B437" s="5"/>
      <c r="C437" s="7"/>
      <c r="D437" s="7"/>
      <c r="E437" s="9"/>
      <c r="F437" s="9"/>
      <c r="G437" s="15"/>
      <c r="H437" s="15"/>
    </row>
    <row r="438" spans="1:8" x14ac:dyDescent="0.35">
      <c r="A438" s="5"/>
      <c r="B438" s="5"/>
      <c r="C438" s="7"/>
      <c r="D438" s="7"/>
      <c r="E438" s="9"/>
      <c r="F438" s="9"/>
      <c r="G438" s="15"/>
      <c r="H438" s="15"/>
    </row>
    <row r="439" spans="1:8" x14ac:dyDescent="0.35">
      <c r="A439" s="5"/>
      <c r="B439" s="5"/>
      <c r="C439" s="7"/>
      <c r="D439" s="7"/>
      <c r="E439" s="9"/>
      <c r="F439" s="9"/>
      <c r="G439" s="15"/>
      <c r="H439" s="15"/>
    </row>
    <row r="440" spans="1:8" x14ac:dyDescent="0.35">
      <c r="A440" s="5"/>
      <c r="B440" s="5"/>
      <c r="C440" s="7"/>
      <c r="D440" s="7"/>
      <c r="E440" s="9"/>
      <c r="F440" s="9"/>
      <c r="G440" s="15"/>
      <c r="H440" s="15"/>
    </row>
    <row r="441" spans="1:8" x14ac:dyDescent="0.35">
      <c r="A441" s="5"/>
      <c r="B441" s="5"/>
      <c r="C441" s="7"/>
      <c r="D441" s="7"/>
      <c r="E441" s="9"/>
      <c r="F441" s="9"/>
      <c r="G441" s="15"/>
      <c r="H441" s="15"/>
    </row>
    <row r="442" spans="1:8" x14ac:dyDescent="0.35">
      <c r="A442" s="5"/>
      <c r="B442" s="5"/>
      <c r="C442" s="7"/>
      <c r="D442" s="7"/>
      <c r="E442" s="9"/>
      <c r="F442" s="9"/>
      <c r="G442" s="15"/>
      <c r="H442" s="15"/>
    </row>
    <row r="443" spans="1:8" x14ac:dyDescent="0.35">
      <c r="A443" s="5"/>
      <c r="B443" s="5"/>
      <c r="C443" s="7"/>
      <c r="D443" s="7"/>
      <c r="E443" s="9"/>
      <c r="F443" s="9"/>
      <c r="G443" s="15"/>
      <c r="H443" s="15"/>
    </row>
    <row r="444" spans="1:8" x14ac:dyDescent="0.35">
      <c r="A444" s="5"/>
      <c r="B444" s="5"/>
      <c r="C444" s="7"/>
      <c r="D444" s="7"/>
      <c r="E444" s="9"/>
      <c r="F444" s="9"/>
      <c r="G444" s="15"/>
      <c r="H444" s="15"/>
    </row>
    <row r="445" spans="1:8" x14ac:dyDescent="0.35">
      <c r="A445" s="5"/>
      <c r="B445" s="5"/>
      <c r="C445" s="7"/>
      <c r="D445" s="7"/>
      <c r="E445" s="9"/>
      <c r="F445" s="9"/>
      <c r="G445" s="15"/>
      <c r="H445" s="15"/>
    </row>
    <row r="446" spans="1:8" x14ac:dyDescent="0.35">
      <c r="A446" s="5"/>
      <c r="B446" s="5"/>
      <c r="C446" s="7"/>
      <c r="D446" s="7"/>
      <c r="E446" s="9"/>
      <c r="F446" s="9"/>
      <c r="G446" s="15"/>
      <c r="H446" s="15"/>
    </row>
    <row r="447" spans="1:8" x14ac:dyDescent="0.35">
      <c r="A447" s="5"/>
      <c r="B447" s="5"/>
      <c r="C447" s="7"/>
      <c r="D447" s="7"/>
      <c r="E447" s="9"/>
      <c r="F447" s="9"/>
      <c r="G447" s="15"/>
      <c r="H447" s="15"/>
    </row>
    <row r="448" spans="1:8" x14ac:dyDescent="0.35">
      <c r="A448" s="5"/>
      <c r="B448" s="5"/>
      <c r="C448" s="7"/>
      <c r="D448" s="7"/>
      <c r="E448" s="9"/>
      <c r="F448" s="9"/>
      <c r="G448" s="15"/>
      <c r="H448" s="15"/>
    </row>
    <row r="449" spans="1:8" x14ac:dyDescent="0.35">
      <c r="A449" s="5"/>
      <c r="B449" s="5"/>
      <c r="C449" s="7"/>
      <c r="D449" s="7"/>
      <c r="E449" s="9"/>
      <c r="F449" s="9"/>
      <c r="G449" s="15"/>
      <c r="H449" s="15"/>
    </row>
    <row r="450" spans="1:8" x14ac:dyDescent="0.35">
      <c r="A450" s="5"/>
      <c r="B450" s="5"/>
      <c r="C450" s="7"/>
      <c r="D450" s="7"/>
      <c r="E450" s="9"/>
      <c r="F450" s="9"/>
      <c r="G450" s="15"/>
      <c r="H450" s="15"/>
    </row>
    <row r="451" spans="1:8" x14ac:dyDescent="0.35">
      <c r="A451" s="5"/>
      <c r="B451" s="5"/>
      <c r="C451" s="7"/>
      <c r="D451" s="7"/>
      <c r="E451" s="9"/>
      <c r="F451" s="9"/>
      <c r="G451" s="15"/>
      <c r="H451" s="15"/>
    </row>
    <row r="452" spans="1:8" x14ac:dyDescent="0.35">
      <c r="A452" s="5"/>
      <c r="B452" s="5"/>
      <c r="C452" s="7"/>
      <c r="D452" s="7"/>
      <c r="E452" s="9"/>
      <c r="F452" s="9"/>
      <c r="G452" s="15"/>
      <c r="H452" s="15"/>
    </row>
    <row r="453" spans="1:8" x14ac:dyDescent="0.35">
      <c r="A453" s="5"/>
      <c r="B453" s="5"/>
      <c r="C453" s="7"/>
      <c r="D453" s="7"/>
      <c r="E453" s="9"/>
      <c r="F453" s="9"/>
      <c r="G453" s="15"/>
      <c r="H453" s="15"/>
    </row>
    <row r="454" spans="1:8" x14ac:dyDescent="0.35">
      <c r="A454" s="5"/>
      <c r="B454" s="5"/>
      <c r="C454" s="7"/>
      <c r="D454" s="7"/>
      <c r="E454" s="9"/>
      <c r="F454" s="9"/>
      <c r="G454" s="15"/>
      <c r="H454" s="15"/>
    </row>
    <row r="455" spans="1:8" x14ac:dyDescent="0.35">
      <c r="A455" s="5"/>
      <c r="B455" s="5"/>
      <c r="C455" s="7"/>
      <c r="D455" s="7"/>
      <c r="E455" s="9"/>
      <c r="F455" s="9"/>
      <c r="G455" s="15"/>
      <c r="H455" s="15"/>
    </row>
    <row r="456" spans="1:8" x14ac:dyDescent="0.35">
      <c r="A456" s="5"/>
      <c r="B456" s="5"/>
      <c r="C456" s="7"/>
      <c r="D456" s="7"/>
      <c r="E456" s="9"/>
      <c r="F456" s="9"/>
      <c r="G456" s="15"/>
      <c r="H456" s="15"/>
    </row>
    <row r="457" spans="1:8" x14ac:dyDescent="0.35">
      <c r="A457" s="5"/>
      <c r="B457" s="5"/>
      <c r="C457" s="7"/>
      <c r="D457" s="7"/>
      <c r="E457" s="9"/>
      <c r="F457" s="9"/>
      <c r="G457" s="15"/>
      <c r="H457" s="15"/>
    </row>
    <row r="458" spans="1:8" x14ac:dyDescent="0.35">
      <c r="A458" s="5"/>
      <c r="B458" s="5"/>
      <c r="C458" s="7"/>
      <c r="D458" s="7"/>
      <c r="E458" s="9"/>
      <c r="F458" s="9"/>
      <c r="G458" s="15"/>
      <c r="H458" s="15"/>
    </row>
    <row r="459" spans="1:8" x14ac:dyDescent="0.35">
      <c r="A459" s="5"/>
      <c r="B459" s="5"/>
      <c r="C459" s="7"/>
      <c r="D459" s="7"/>
      <c r="E459" s="9"/>
      <c r="F459" s="9"/>
      <c r="G459" s="15"/>
      <c r="H459" s="15"/>
    </row>
    <row r="460" spans="1:8" x14ac:dyDescent="0.35">
      <c r="A460" s="5"/>
      <c r="B460" s="5"/>
      <c r="C460" s="7"/>
      <c r="D460" s="7"/>
      <c r="E460" s="9"/>
      <c r="F460" s="9"/>
      <c r="G460" s="15"/>
      <c r="H460" s="15"/>
    </row>
    <row r="461" spans="1:8" x14ac:dyDescent="0.35">
      <c r="A461" s="5"/>
      <c r="B461" s="5"/>
      <c r="C461" s="7"/>
      <c r="D461" s="7"/>
      <c r="E461" s="9"/>
      <c r="F461" s="9"/>
      <c r="G461" s="15"/>
      <c r="H461" s="15"/>
    </row>
    <row r="462" spans="1:8" x14ac:dyDescent="0.35">
      <c r="A462" s="5"/>
      <c r="B462" s="5"/>
      <c r="C462" s="7"/>
      <c r="D462" s="7"/>
      <c r="E462" s="9"/>
      <c r="F462" s="9"/>
      <c r="G462" s="15"/>
      <c r="H462" s="15"/>
    </row>
    <row r="463" spans="1:8" x14ac:dyDescent="0.35">
      <c r="A463" s="5"/>
      <c r="B463" s="5"/>
      <c r="C463" s="7"/>
      <c r="D463" s="7"/>
      <c r="E463" s="9"/>
      <c r="F463" s="9"/>
      <c r="G463" s="15"/>
      <c r="H463" s="15"/>
    </row>
    <row r="464" spans="1:8" x14ac:dyDescent="0.35">
      <c r="A464" s="5"/>
      <c r="B464" s="5"/>
      <c r="C464" s="7"/>
      <c r="D464" s="7"/>
      <c r="E464" s="9"/>
      <c r="F464" s="9"/>
      <c r="G464" s="15"/>
      <c r="H464" s="15"/>
    </row>
    <row r="465" spans="1:8" x14ac:dyDescent="0.35">
      <c r="A465" s="5"/>
      <c r="B465" s="5"/>
      <c r="C465" s="7"/>
      <c r="D465" s="7"/>
      <c r="E465" s="9"/>
      <c r="F465" s="9"/>
      <c r="G465" s="15"/>
      <c r="H465" s="15"/>
    </row>
    <row r="466" spans="1:8" x14ac:dyDescent="0.35">
      <c r="A466" s="5"/>
      <c r="B466" s="5"/>
      <c r="C466" s="7"/>
      <c r="D466" s="7"/>
      <c r="E466" s="9"/>
      <c r="F466" s="9"/>
      <c r="G466" s="15"/>
      <c r="H466" s="15"/>
    </row>
    <row r="467" spans="1:8" x14ac:dyDescent="0.35">
      <c r="A467" s="5"/>
      <c r="B467" s="5"/>
      <c r="C467" s="7"/>
      <c r="D467" s="7"/>
      <c r="E467" s="9"/>
      <c r="F467" s="9"/>
      <c r="G467" s="15"/>
      <c r="H467" s="15"/>
    </row>
    <row r="468" spans="1:8" x14ac:dyDescent="0.35">
      <c r="A468" s="5"/>
      <c r="B468" s="5"/>
      <c r="C468" s="7"/>
      <c r="D468" s="7"/>
      <c r="E468" s="9"/>
      <c r="F468" s="9"/>
      <c r="G468" s="15"/>
      <c r="H468" s="15"/>
    </row>
    <row r="469" spans="1:8" x14ac:dyDescent="0.35">
      <c r="A469" s="5"/>
      <c r="B469" s="5"/>
      <c r="C469" s="7"/>
      <c r="D469" s="7"/>
      <c r="E469" s="9"/>
      <c r="F469" s="9"/>
      <c r="G469" s="15"/>
      <c r="H469" s="15"/>
    </row>
    <row r="470" spans="1:8" x14ac:dyDescent="0.35">
      <c r="A470" s="5"/>
      <c r="B470" s="5"/>
      <c r="C470" s="7"/>
      <c r="D470" s="7"/>
      <c r="E470" s="9"/>
      <c r="F470" s="9"/>
      <c r="G470" s="15"/>
      <c r="H470" s="15"/>
    </row>
    <row r="471" spans="1:8" x14ac:dyDescent="0.35">
      <c r="A471" s="5"/>
      <c r="B471" s="5"/>
      <c r="C471" s="7"/>
      <c r="D471" s="7"/>
      <c r="E471" s="9"/>
      <c r="F471" s="9"/>
      <c r="G471" s="15"/>
      <c r="H471" s="15"/>
    </row>
    <row r="472" spans="1:8" x14ac:dyDescent="0.35">
      <c r="A472" s="5"/>
      <c r="B472" s="5"/>
      <c r="C472" s="7"/>
      <c r="D472" s="7"/>
      <c r="E472" s="9"/>
      <c r="F472" s="9"/>
      <c r="G472" s="15"/>
      <c r="H472" s="15"/>
    </row>
    <row r="473" spans="1:8" x14ac:dyDescent="0.35">
      <c r="A473" s="5"/>
      <c r="B473" s="5"/>
      <c r="C473" s="7"/>
      <c r="D473" s="7"/>
      <c r="E473" s="9"/>
      <c r="F473" s="9"/>
      <c r="G473" s="15"/>
      <c r="H473" s="15"/>
    </row>
    <row r="474" spans="1:8" x14ac:dyDescent="0.35">
      <c r="A474" s="5"/>
      <c r="B474" s="5"/>
      <c r="C474" s="7"/>
      <c r="D474" s="7"/>
      <c r="E474" s="9"/>
      <c r="F474" s="9"/>
      <c r="G474" s="15"/>
      <c r="H474" s="15"/>
    </row>
    <row r="475" spans="1:8" x14ac:dyDescent="0.35">
      <c r="A475" s="5"/>
      <c r="B475" s="5"/>
      <c r="C475" s="7"/>
      <c r="D475" s="7"/>
      <c r="E475" s="9"/>
      <c r="F475" s="9"/>
      <c r="G475" s="15"/>
      <c r="H475" s="15"/>
    </row>
    <row r="476" spans="1:8" x14ac:dyDescent="0.35">
      <c r="A476" s="5"/>
      <c r="B476" s="5"/>
      <c r="C476" s="7"/>
      <c r="D476" s="7"/>
      <c r="E476" s="9"/>
      <c r="F476" s="9"/>
      <c r="G476" s="15"/>
      <c r="H476" s="15"/>
    </row>
    <row r="477" spans="1:8" x14ac:dyDescent="0.35">
      <c r="A477" s="5"/>
      <c r="B477" s="5"/>
      <c r="C477" s="7"/>
      <c r="D477" s="7"/>
      <c r="E477" s="9"/>
      <c r="F477" s="9"/>
      <c r="G477" s="15"/>
      <c r="H477" s="15"/>
    </row>
    <row r="478" spans="1:8" x14ac:dyDescent="0.35">
      <c r="A478" s="5"/>
      <c r="B478" s="5"/>
      <c r="C478" s="7"/>
      <c r="D478" s="7"/>
      <c r="E478" s="9"/>
      <c r="F478" s="9"/>
      <c r="G478" s="15"/>
      <c r="H478" s="15"/>
    </row>
    <row r="479" spans="1:8" x14ac:dyDescent="0.35">
      <c r="A479" s="5"/>
      <c r="B479" s="5"/>
      <c r="C479" s="7"/>
      <c r="D479" s="7"/>
      <c r="E479" s="9"/>
      <c r="F479" s="9"/>
      <c r="G479" s="15"/>
      <c r="H479" s="15"/>
    </row>
    <row r="480" spans="1:8" x14ac:dyDescent="0.35">
      <c r="A480" s="5"/>
      <c r="B480" s="5"/>
      <c r="C480" s="7"/>
      <c r="D480" s="7"/>
      <c r="E480" s="9"/>
      <c r="F480" s="9"/>
      <c r="G480" s="15"/>
      <c r="H480" s="15"/>
    </row>
    <row r="481" spans="1:8" x14ac:dyDescent="0.35">
      <c r="A481" s="5"/>
      <c r="B481" s="5"/>
      <c r="C481" s="7"/>
      <c r="D481" s="7"/>
      <c r="E481" s="9"/>
      <c r="F481" s="9"/>
      <c r="G481" s="15"/>
      <c r="H481" s="15"/>
    </row>
    <row r="482" spans="1:8" x14ac:dyDescent="0.35">
      <c r="A482" s="5"/>
      <c r="B482" s="5"/>
      <c r="C482" s="7"/>
      <c r="D482" s="7"/>
      <c r="E482" s="9"/>
      <c r="F482" s="9"/>
      <c r="G482" s="15"/>
      <c r="H482" s="15"/>
    </row>
    <row r="483" spans="1:8" x14ac:dyDescent="0.35">
      <c r="A483" s="5"/>
      <c r="B483" s="5"/>
      <c r="C483" s="7"/>
      <c r="D483" s="7"/>
      <c r="E483" s="9"/>
      <c r="F483" s="9"/>
      <c r="G483" s="15"/>
      <c r="H483" s="15"/>
    </row>
    <row r="484" spans="1:8" x14ac:dyDescent="0.35">
      <c r="A484" s="5"/>
      <c r="B484" s="5"/>
      <c r="C484" s="7"/>
      <c r="D484" s="7"/>
      <c r="E484" s="9"/>
      <c r="F484" s="9"/>
      <c r="G484" s="15"/>
      <c r="H484" s="15"/>
    </row>
    <row r="485" spans="1:8" x14ac:dyDescent="0.35">
      <c r="A485" s="5"/>
      <c r="B485" s="5"/>
      <c r="C485" s="7"/>
      <c r="D485" s="7"/>
      <c r="E485" s="9"/>
      <c r="F485" s="9"/>
      <c r="G485" s="15"/>
      <c r="H485" s="15"/>
    </row>
    <row r="486" spans="1:8" x14ac:dyDescent="0.35">
      <c r="A486" s="5"/>
      <c r="B486" s="5"/>
      <c r="C486" s="7"/>
      <c r="D486" s="7"/>
      <c r="E486" s="9"/>
      <c r="F486" s="9"/>
      <c r="G486" s="15"/>
      <c r="H486" s="15"/>
    </row>
    <row r="487" spans="1:8" x14ac:dyDescent="0.35">
      <c r="A487" s="5"/>
      <c r="B487" s="5"/>
      <c r="C487" s="7"/>
      <c r="D487" s="7"/>
      <c r="E487" s="9"/>
      <c r="F487" s="9"/>
      <c r="G487" s="15"/>
      <c r="H487" s="15"/>
    </row>
    <row r="488" spans="1:8" x14ac:dyDescent="0.35">
      <c r="A488" s="5"/>
      <c r="B488" s="5"/>
      <c r="C488" s="7"/>
      <c r="D488" s="7"/>
      <c r="E488" s="9"/>
      <c r="F488" s="9"/>
      <c r="G488" s="15"/>
      <c r="H488" s="15"/>
    </row>
    <row r="489" spans="1:8" x14ac:dyDescent="0.35">
      <c r="A489" s="5"/>
      <c r="B489" s="5"/>
      <c r="C489" s="7"/>
      <c r="D489" s="7"/>
      <c r="E489" s="9"/>
      <c r="F489" s="9"/>
      <c r="G489" s="15"/>
      <c r="H489" s="15"/>
    </row>
    <row r="490" spans="1:8" x14ac:dyDescent="0.35">
      <c r="A490" s="5"/>
      <c r="B490" s="5"/>
      <c r="C490" s="7"/>
      <c r="D490" s="7"/>
      <c r="E490" s="9"/>
      <c r="F490" s="9"/>
      <c r="G490" s="15"/>
      <c r="H490" s="15"/>
    </row>
    <row r="491" spans="1:8" x14ac:dyDescent="0.35">
      <c r="A491" s="5"/>
      <c r="B491" s="5"/>
      <c r="C491" s="7"/>
      <c r="D491" s="7"/>
      <c r="E491" s="9"/>
      <c r="F491" s="9"/>
      <c r="G491" s="15"/>
      <c r="H491" s="15"/>
    </row>
    <row r="492" spans="1:8" x14ac:dyDescent="0.35">
      <c r="A492" s="5"/>
      <c r="B492" s="5"/>
      <c r="C492" s="7"/>
      <c r="D492" s="7"/>
      <c r="E492" s="9"/>
      <c r="F492" s="9"/>
      <c r="G492" s="15"/>
      <c r="H492" s="15"/>
    </row>
    <row r="493" spans="1:8" x14ac:dyDescent="0.35">
      <c r="A493" s="5"/>
      <c r="B493" s="5"/>
      <c r="C493" s="7"/>
      <c r="D493" s="7"/>
      <c r="E493" s="9"/>
      <c r="F493" s="9"/>
      <c r="G493" s="15"/>
      <c r="H493" s="15"/>
    </row>
    <row r="494" spans="1:8" x14ac:dyDescent="0.35">
      <c r="A494" s="5"/>
      <c r="B494" s="5"/>
      <c r="C494" s="7"/>
      <c r="D494" s="7"/>
      <c r="E494" s="9"/>
      <c r="F494" s="9"/>
      <c r="G494" s="15"/>
      <c r="H494" s="15"/>
    </row>
    <row r="495" spans="1:8" x14ac:dyDescent="0.35">
      <c r="A495" s="5"/>
      <c r="B495" s="5"/>
      <c r="C495" s="7"/>
      <c r="D495" s="7"/>
      <c r="E495" s="9"/>
      <c r="F495" s="9"/>
      <c r="G495" s="15"/>
      <c r="H495" s="15"/>
    </row>
    <row r="496" spans="1:8" x14ac:dyDescent="0.35">
      <c r="A496" s="5"/>
      <c r="B496" s="5"/>
      <c r="C496" s="7"/>
      <c r="D496" s="7"/>
      <c r="E496" s="9"/>
      <c r="F496" s="9"/>
      <c r="G496" s="15"/>
      <c r="H496" s="15"/>
    </row>
    <row r="497" spans="1:8" x14ac:dyDescent="0.35">
      <c r="A497" s="5"/>
      <c r="B497" s="5"/>
      <c r="C497" s="7"/>
      <c r="D497" s="7"/>
      <c r="E497" s="9"/>
      <c r="F497" s="9"/>
      <c r="G497" s="15"/>
      <c r="H497" s="15"/>
    </row>
    <row r="498" spans="1:8" x14ac:dyDescent="0.35">
      <c r="A498" s="5"/>
      <c r="B498" s="5"/>
      <c r="C498" s="7"/>
      <c r="D498" s="7"/>
      <c r="E498" s="9"/>
      <c r="F498" s="9"/>
      <c r="G498" s="15"/>
      <c r="H498" s="15"/>
    </row>
    <row r="499" spans="1:8" x14ac:dyDescent="0.35">
      <c r="A499" s="5"/>
      <c r="B499" s="5"/>
      <c r="C499" s="7"/>
      <c r="D499" s="7"/>
      <c r="E499" s="9"/>
      <c r="F499" s="9"/>
      <c r="G499" s="15"/>
      <c r="H499" s="15"/>
    </row>
    <row r="500" spans="1:8" x14ac:dyDescent="0.35">
      <c r="A500" s="5"/>
      <c r="B500" s="5"/>
      <c r="C500" s="7"/>
      <c r="D500" s="7"/>
      <c r="E500" s="9"/>
      <c r="F500" s="9"/>
      <c r="G500" s="15"/>
      <c r="H500" s="15"/>
    </row>
    <row r="501" spans="1:8" x14ac:dyDescent="0.35">
      <c r="A501" s="5"/>
      <c r="B501" s="5"/>
      <c r="C501" s="7"/>
      <c r="D501" s="7"/>
      <c r="E501" s="9"/>
      <c r="F501" s="9"/>
      <c r="G501" s="15"/>
      <c r="H501" s="15"/>
    </row>
    <row r="502" spans="1:8" x14ac:dyDescent="0.35">
      <c r="A502" s="5"/>
      <c r="B502" s="5"/>
      <c r="C502" s="7"/>
      <c r="D502" s="7"/>
      <c r="E502" s="9"/>
      <c r="F502" s="9"/>
      <c r="G502" s="15"/>
      <c r="H502" s="15"/>
    </row>
    <row r="503" spans="1:8" x14ac:dyDescent="0.35">
      <c r="A503" s="5"/>
      <c r="B503" s="5"/>
      <c r="C503" s="7"/>
      <c r="D503" s="7"/>
      <c r="E503" s="9"/>
      <c r="F503" s="9"/>
      <c r="G503" s="15"/>
      <c r="H503" s="15"/>
    </row>
    <row r="504" spans="1:8" x14ac:dyDescent="0.35">
      <c r="A504" s="5"/>
      <c r="B504" s="5"/>
      <c r="C504" s="7"/>
      <c r="D504" s="7"/>
      <c r="E504" s="9"/>
      <c r="F504" s="9"/>
      <c r="G504" s="15"/>
      <c r="H504" s="15"/>
    </row>
    <row r="505" spans="1:8" x14ac:dyDescent="0.35">
      <c r="A505" s="5"/>
      <c r="B505" s="5"/>
      <c r="C505" s="7"/>
      <c r="D505" s="7"/>
      <c r="E505" s="9"/>
      <c r="F505" s="9"/>
      <c r="G505" s="15"/>
      <c r="H505" s="15"/>
    </row>
    <row r="506" spans="1:8" x14ac:dyDescent="0.35">
      <c r="A506" s="5"/>
      <c r="B506" s="5"/>
      <c r="C506" s="7"/>
      <c r="D506" s="7"/>
      <c r="E506" s="9"/>
      <c r="F506" s="9"/>
      <c r="G506" s="15"/>
      <c r="H506" s="15"/>
    </row>
    <row r="507" spans="1:8" x14ac:dyDescent="0.35">
      <c r="A507" s="5"/>
      <c r="B507" s="5"/>
      <c r="C507" s="7"/>
      <c r="D507" s="7"/>
      <c r="E507" s="9"/>
      <c r="F507" s="9"/>
      <c r="G507" s="15"/>
      <c r="H507" s="15"/>
    </row>
    <row r="508" spans="1:8" x14ac:dyDescent="0.35">
      <c r="A508" s="5"/>
      <c r="B508" s="5"/>
      <c r="C508" s="7"/>
      <c r="D508" s="7"/>
      <c r="E508" s="9"/>
      <c r="F508" s="9"/>
      <c r="G508" s="15"/>
      <c r="H508" s="15"/>
    </row>
    <row r="509" spans="1:8" x14ac:dyDescent="0.35">
      <c r="A509" s="5"/>
      <c r="B509" s="5"/>
      <c r="C509" s="7"/>
      <c r="D509" s="7"/>
      <c r="E509" s="9"/>
      <c r="F509" s="9"/>
      <c r="G509" s="15"/>
      <c r="H509" s="15"/>
    </row>
    <row r="510" spans="1:8" x14ac:dyDescent="0.35">
      <c r="A510" s="5"/>
      <c r="B510" s="5"/>
      <c r="C510" s="7"/>
      <c r="D510" s="7"/>
      <c r="E510" s="9"/>
      <c r="F510" s="9"/>
      <c r="G510" s="15"/>
      <c r="H510" s="15"/>
    </row>
    <row r="511" spans="1:8" x14ac:dyDescent="0.35">
      <c r="A511" s="5"/>
      <c r="B511" s="5"/>
      <c r="C511" s="7"/>
      <c r="D511" s="7"/>
      <c r="E511" s="9"/>
      <c r="F511" s="9"/>
      <c r="G511" s="15"/>
      <c r="H511" s="15"/>
    </row>
    <row r="512" spans="1:8" x14ac:dyDescent="0.35">
      <c r="A512" s="5"/>
      <c r="B512" s="5"/>
      <c r="C512" s="7"/>
      <c r="D512" s="7"/>
      <c r="E512" s="9"/>
      <c r="F512" s="9"/>
      <c r="G512" s="15"/>
      <c r="H512" s="15"/>
    </row>
    <row r="513" spans="1:8" x14ac:dyDescent="0.35">
      <c r="A513" s="5"/>
      <c r="B513" s="5"/>
      <c r="C513" s="7"/>
      <c r="D513" s="7"/>
      <c r="E513" s="9"/>
      <c r="F513" s="9"/>
      <c r="G513" s="15"/>
      <c r="H513" s="15"/>
    </row>
    <row r="514" spans="1:8" x14ac:dyDescent="0.35">
      <c r="A514" s="5"/>
      <c r="B514" s="5"/>
      <c r="C514" s="7"/>
      <c r="D514" s="7"/>
      <c r="E514" s="9"/>
      <c r="F514" s="9"/>
      <c r="G514" s="15"/>
      <c r="H514" s="15"/>
    </row>
    <row r="515" spans="1:8" x14ac:dyDescent="0.35">
      <c r="A515" s="5"/>
      <c r="B515" s="5"/>
      <c r="C515" s="7"/>
      <c r="D515" s="7"/>
      <c r="E515" s="9"/>
      <c r="F515" s="9"/>
      <c r="G515" s="15"/>
      <c r="H515" s="15"/>
    </row>
    <row r="516" spans="1:8" x14ac:dyDescent="0.35">
      <c r="A516" s="5"/>
      <c r="B516" s="5"/>
      <c r="C516" s="7"/>
      <c r="D516" s="7"/>
      <c r="E516" s="9"/>
      <c r="F516" s="9"/>
      <c r="G516" s="15"/>
      <c r="H516" s="15"/>
    </row>
    <row r="517" spans="1:8" x14ac:dyDescent="0.35">
      <c r="A517" s="5"/>
      <c r="B517" s="5"/>
      <c r="C517" s="7"/>
      <c r="D517" s="7"/>
      <c r="E517" s="9"/>
      <c r="F517" s="9"/>
      <c r="G517" s="15"/>
      <c r="H517" s="15"/>
    </row>
    <row r="518" spans="1:8" x14ac:dyDescent="0.35">
      <c r="A518" s="5"/>
      <c r="B518" s="5"/>
      <c r="C518" s="7"/>
      <c r="D518" s="7"/>
      <c r="E518" s="9"/>
      <c r="F518" s="9"/>
      <c r="G518" s="15"/>
      <c r="H518" s="15"/>
    </row>
    <row r="519" spans="1:8" x14ac:dyDescent="0.35">
      <c r="A519" s="5"/>
      <c r="B519" s="5"/>
      <c r="C519" s="7"/>
      <c r="D519" s="7"/>
      <c r="E519" s="9"/>
      <c r="F519" s="9"/>
      <c r="G519" s="15"/>
      <c r="H519" s="15"/>
    </row>
    <row r="520" spans="1:8" x14ac:dyDescent="0.35">
      <c r="A520" s="5"/>
      <c r="B520" s="5"/>
      <c r="C520" s="7"/>
      <c r="D520" s="7"/>
      <c r="E520" s="9"/>
      <c r="F520" s="9"/>
      <c r="G520" s="15"/>
      <c r="H520" s="15"/>
    </row>
    <row r="521" spans="1:8" x14ac:dyDescent="0.35">
      <c r="A521" s="5"/>
      <c r="B521" s="5"/>
      <c r="C521" s="7"/>
      <c r="D521" s="7"/>
      <c r="E521" s="9"/>
      <c r="F521" s="9"/>
      <c r="G521" s="15"/>
      <c r="H521" s="15"/>
    </row>
    <row r="522" spans="1:8" x14ac:dyDescent="0.35">
      <c r="A522" s="5"/>
      <c r="B522" s="5"/>
      <c r="C522" s="7"/>
      <c r="D522" s="7"/>
      <c r="E522" s="9"/>
      <c r="F522" s="9"/>
      <c r="G522" s="15"/>
      <c r="H522" s="15"/>
    </row>
    <row r="523" spans="1:8" x14ac:dyDescent="0.35">
      <c r="A523" s="5"/>
      <c r="B523" s="5"/>
      <c r="C523" s="7"/>
      <c r="D523" s="7"/>
      <c r="E523" s="9"/>
      <c r="F523" s="9"/>
      <c r="G523" s="15"/>
      <c r="H523" s="15"/>
    </row>
    <row r="524" spans="1:8" x14ac:dyDescent="0.35">
      <c r="A524" s="5"/>
      <c r="B524" s="5"/>
      <c r="C524" s="7"/>
      <c r="D524" s="7"/>
      <c r="E524" s="9"/>
      <c r="F524" s="9"/>
      <c r="G524" s="15"/>
      <c r="H524" s="15"/>
    </row>
    <row r="525" spans="1:8" x14ac:dyDescent="0.35">
      <c r="A525" s="5"/>
      <c r="B525" s="5"/>
      <c r="C525" s="7"/>
      <c r="D525" s="7"/>
      <c r="E525" s="9"/>
      <c r="F525" s="9"/>
      <c r="G525" s="15"/>
      <c r="H525" s="15"/>
    </row>
    <row r="526" spans="1:8" x14ac:dyDescent="0.35">
      <c r="A526" s="5"/>
      <c r="B526" s="5"/>
      <c r="C526" s="7"/>
      <c r="D526" s="7"/>
      <c r="E526" s="9"/>
      <c r="F526" s="9"/>
      <c r="G526" s="15"/>
      <c r="H526" s="15"/>
    </row>
    <row r="527" spans="1:8" x14ac:dyDescent="0.35">
      <c r="A527" s="5"/>
      <c r="B527" s="5"/>
      <c r="C527" s="7"/>
      <c r="D527" s="7"/>
      <c r="E527" s="9"/>
      <c r="F527" s="9"/>
      <c r="G527" s="15"/>
      <c r="H527" s="15"/>
    </row>
    <row r="528" spans="1:8" x14ac:dyDescent="0.35">
      <c r="A528" s="5"/>
      <c r="B528" s="5"/>
      <c r="C528" s="7"/>
      <c r="D528" s="7"/>
      <c r="E528" s="9"/>
      <c r="F528" s="9"/>
      <c r="G528" s="15"/>
      <c r="H528" s="15"/>
    </row>
    <row r="529" spans="1:8" x14ac:dyDescent="0.35">
      <c r="A529" s="5"/>
      <c r="B529" s="5"/>
      <c r="C529" s="7"/>
      <c r="D529" s="7"/>
      <c r="E529" s="9"/>
      <c r="F529" s="9"/>
      <c r="G529" s="15"/>
      <c r="H529" s="15"/>
    </row>
    <row r="530" spans="1:8" x14ac:dyDescent="0.35">
      <c r="A530" s="5"/>
      <c r="B530" s="5"/>
      <c r="C530" s="7"/>
      <c r="D530" s="7"/>
      <c r="E530" s="9"/>
      <c r="F530" s="9"/>
      <c r="G530" s="15"/>
      <c r="H530" s="15"/>
    </row>
    <row r="531" spans="1:8" x14ac:dyDescent="0.35">
      <c r="A531" s="5"/>
      <c r="B531" s="5"/>
      <c r="C531" s="7"/>
      <c r="D531" s="7"/>
      <c r="E531" s="9"/>
      <c r="F531" s="9"/>
      <c r="G531" s="15"/>
      <c r="H531" s="15"/>
    </row>
    <row r="532" spans="1:8" x14ac:dyDescent="0.35">
      <c r="A532" s="5"/>
      <c r="B532" s="5"/>
      <c r="C532" s="7"/>
      <c r="D532" s="7"/>
      <c r="E532" s="9"/>
      <c r="F532" s="9"/>
      <c r="G532" s="15"/>
      <c r="H532" s="15"/>
    </row>
    <row r="533" spans="1:8" x14ac:dyDescent="0.35">
      <c r="A533" s="5"/>
      <c r="B533" s="5"/>
      <c r="C533" s="7"/>
      <c r="D533" s="7"/>
      <c r="E533" s="9"/>
      <c r="F533" s="9"/>
      <c r="G533" s="15"/>
      <c r="H533" s="15"/>
    </row>
    <row r="534" spans="1:8" x14ac:dyDescent="0.35">
      <c r="A534" s="5"/>
      <c r="B534" s="5"/>
      <c r="C534" s="7"/>
      <c r="D534" s="7"/>
      <c r="E534" s="9"/>
      <c r="F534" s="9"/>
      <c r="G534" s="15"/>
      <c r="H534" s="15"/>
    </row>
    <row r="535" spans="1:8" x14ac:dyDescent="0.35">
      <c r="A535" s="5"/>
      <c r="B535" s="5"/>
      <c r="C535" s="7"/>
      <c r="D535" s="7"/>
      <c r="E535" s="9"/>
      <c r="F535" s="9"/>
      <c r="G535" s="15"/>
      <c r="H535" s="15"/>
    </row>
    <row r="536" spans="1:8" x14ac:dyDescent="0.35">
      <c r="A536" s="5"/>
      <c r="B536" s="5"/>
      <c r="C536" s="7"/>
      <c r="D536" s="7"/>
      <c r="E536" s="9"/>
      <c r="F536" s="9"/>
      <c r="G536" s="15"/>
      <c r="H536" s="15"/>
    </row>
    <row r="537" spans="1:8" x14ac:dyDescent="0.35">
      <c r="A537" s="5"/>
      <c r="B537" s="5"/>
      <c r="C537" s="7"/>
      <c r="D537" s="7"/>
      <c r="E537" s="9"/>
      <c r="F537" s="9"/>
      <c r="G537" s="15"/>
      <c r="H537" s="15"/>
    </row>
    <row r="538" spans="1:8" x14ac:dyDescent="0.35">
      <c r="A538" s="5"/>
      <c r="B538" s="5"/>
      <c r="C538" s="7"/>
      <c r="D538" s="7"/>
      <c r="E538" s="9"/>
      <c r="F538" s="9"/>
      <c r="G538" s="15"/>
      <c r="H538" s="15"/>
    </row>
    <row r="539" spans="1:8" x14ac:dyDescent="0.35">
      <c r="A539" s="5"/>
      <c r="B539" s="5"/>
      <c r="C539" s="7"/>
      <c r="D539" s="7"/>
      <c r="E539" s="9"/>
      <c r="F539" s="9"/>
      <c r="G539" s="15"/>
      <c r="H539" s="15"/>
    </row>
    <row r="540" spans="1:8" x14ac:dyDescent="0.35">
      <c r="A540" s="5"/>
      <c r="B540" s="5"/>
      <c r="C540" s="7"/>
      <c r="D540" s="7"/>
      <c r="E540" s="9"/>
      <c r="F540" s="9"/>
      <c r="G540" s="15"/>
      <c r="H540" s="15"/>
    </row>
    <row r="541" spans="1:8" x14ac:dyDescent="0.35">
      <c r="A541" s="5"/>
      <c r="B541" s="5"/>
      <c r="C541" s="7"/>
      <c r="D541" s="7"/>
      <c r="E541" s="9"/>
      <c r="F541" s="9"/>
      <c r="G541" s="15"/>
      <c r="H541" s="15"/>
    </row>
    <row r="542" spans="1:8" x14ac:dyDescent="0.35">
      <c r="A542" s="5"/>
      <c r="B542" s="5"/>
      <c r="C542" s="7"/>
      <c r="D542" s="7"/>
      <c r="E542" s="9"/>
      <c r="F542" s="9"/>
      <c r="G542" s="15"/>
      <c r="H542" s="15"/>
    </row>
    <row r="543" spans="1:8" x14ac:dyDescent="0.35">
      <c r="A543" s="5"/>
      <c r="B543" s="5"/>
      <c r="C543" s="7"/>
      <c r="D543" s="7"/>
      <c r="E543" s="9"/>
      <c r="F543" s="9"/>
      <c r="G543" s="15"/>
      <c r="H543" s="15"/>
    </row>
    <row r="544" spans="1:8" x14ac:dyDescent="0.35">
      <c r="A544" s="5"/>
      <c r="B544" s="5"/>
      <c r="C544" s="7"/>
      <c r="D544" s="7"/>
      <c r="E544" s="9"/>
      <c r="F544" s="9"/>
      <c r="G544" s="15"/>
      <c r="H544" s="15"/>
    </row>
    <row r="545" spans="1:8" x14ac:dyDescent="0.35">
      <c r="A545" s="5"/>
      <c r="B545" s="5"/>
      <c r="C545" s="7"/>
      <c r="D545" s="7"/>
      <c r="E545" s="9"/>
      <c r="F545" s="9"/>
      <c r="G545" s="15"/>
      <c r="H545" s="15"/>
    </row>
    <row r="546" spans="1:8" x14ac:dyDescent="0.35">
      <c r="A546" s="5"/>
      <c r="B546" s="5"/>
      <c r="C546" s="7"/>
      <c r="D546" s="7"/>
      <c r="E546" s="9"/>
      <c r="F546" s="9"/>
      <c r="G546" s="15"/>
      <c r="H546" s="15"/>
    </row>
    <row r="547" spans="1:8" x14ac:dyDescent="0.35">
      <c r="A547" s="5"/>
      <c r="B547" s="5"/>
      <c r="C547" s="7"/>
      <c r="D547" s="7"/>
      <c r="E547" s="9"/>
      <c r="F547" s="9"/>
      <c r="G547" s="15"/>
      <c r="H547" s="15"/>
    </row>
    <row r="548" spans="1:8" x14ac:dyDescent="0.35">
      <c r="A548" s="5"/>
      <c r="B548" s="5"/>
      <c r="C548" s="7"/>
      <c r="D548" s="7"/>
      <c r="E548" s="9"/>
      <c r="F548" s="9"/>
      <c r="G548" s="15"/>
      <c r="H548" s="15"/>
    </row>
    <row r="549" spans="1:8" x14ac:dyDescent="0.35">
      <c r="A549" s="5"/>
      <c r="B549" s="5"/>
      <c r="C549" s="7"/>
      <c r="D549" s="7"/>
      <c r="E549" s="9"/>
      <c r="F549" s="9"/>
      <c r="G549" s="15"/>
      <c r="H549" s="15"/>
    </row>
    <row r="550" spans="1:8" x14ac:dyDescent="0.35">
      <c r="A550" s="5"/>
      <c r="B550" s="5"/>
      <c r="C550" s="7"/>
      <c r="D550" s="7"/>
      <c r="E550" s="9"/>
      <c r="F550" s="9"/>
      <c r="G550" s="15"/>
      <c r="H550" s="15"/>
    </row>
    <row r="551" spans="1:8" x14ac:dyDescent="0.35">
      <c r="A551" s="5"/>
      <c r="B551" s="5"/>
      <c r="C551" s="7"/>
      <c r="D551" s="7"/>
      <c r="E551" s="9"/>
      <c r="F551" s="9"/>
      <c r="G551" s="15"/>
      <c r="H551" s="15"/>
    </row>
    <row r="552" spans="1:8" x14ac:dyDescent="0.35">
      <c r="A552" s="5"/>
      <c r="B552" s="5"/>
      <c r="C552" s="7"/>
      <c r="D552" s="7"/>
      <c r="E552" s="9"/>
      <c r="F552" s="9"/>
      <c r="G552" s="15"/>
      <c r="H552" s="15"/>
    </row>
    <row r="553" spans="1:8" x14ac:dyDescent="0.35">
      <c r="A553" s="5"/>
      <c r="B553" s="5"/>
      <c r="C553" s="7"/>
      <c r="D553" s="7"/>
      <c r="E553" s="9"/>
      <c r="F553" s="9"/>
      <c r="G553" s="15"/>
      <c r="H553" s="15"/>
    </row>
    <row r="554" spans="1:8" x14ac:dyDescent="0.35">
      <c r="A554" s="5"/>
      <c r="B554" s="5"/>
      <c r="C554" s="7"/>
      <c r="D554" s="7"/>
      <c r="E554" s="9"/>
      <c r="F554" s="9"/>
      <c r="G554" s="15"/>
      <c r="H554" s="15"/>
    </row>
    <row r="555" spans="1:8" x14ac:dyDescent="0.35">
      <c r="A555" s="5"/>
      <c r="B555" s="5"/>
      <c r="C555" s="7"/>
      <c r="D555" s="7"/>
      <c r="E555" s="9"/>
      <c r="F555" s="9"/>
      <c r="G555" s="15"/>
      <c r="H555" s="15"/>
    </row>
    <row r="556" spans="1:8" x14ac:dyDescent="0.35">
      <c r="A556" s="5"/>
      <c r="B556" s="5"/>
      <c r="C556" s="7"/>
      <c r="D556" s="7"/>
      <c r="E556" s="9"/>
      <c r="F556" s="9"/>
      <c r="G556" s="15"/>
      <c r="H556" s="15"/>
    </row>
    <row r="557" spans="1:8" x14ac:dyDescent="0.35">
      <c r="A557" s="5"/>
      <c r="B557" s="5"/>
      <c r="C557" s="7"/>
      <c r="D557" s="7"/>
      <c r="E557" s="9"/>
      <c r="F557" s="9"/>
      <c r="G557" s="15"/>
      <c r="H557" s="15"/>
    </row>
    <row r="558" spans="1:8" x14ac:dyDescent="0.35">
      <c r="A558" s="5"/>
      <c r="B558" s="5"/>
      <c r="C558" s="7"/>
      <c r="D558" s="7"/>
      <c r="E558" s="9"/>
      <c r="F558" s="9"/>
      <c r="G558" s="15"/>
      <c r="H558" s="15"/>
    </row>
    <row r="559" spans="1:8" x14ac:dyDescent="0.35">
      <c r="A559" s="5"/>
      <c r="B559" s="5"/>
      <c r="C559" s="7"/>
      <c r="D559" s="7"/>
      <c r="E559" s="9"/>
      <c r="F559" s="9"/>
      <c r="G559" s="15"/>
      <c r="H559" s="15"/>
    </row>
    <row r="560" spans="1:8" x14ac:dyDescent="0.35">
      <c r="A560" s="5"/>
      <c r="B560" s="5"/>
      <c r="C560" s="7"/>
      <c r="D560" s="7"/>
      <c r="E560" s="9"/>
      <c r="F560" s="9"/>
      <c r="G560" s="15"/>
      <c r="H560" s="15"/>
    </row>
    <row r="561" spans="1:8" x14ac:dyDescent="0.35">
      <c r="A561" s="5"/>
      <c r="B561" s="5"/>
      <c r="C561" s="7"/>
      <c r="D561" s="7"/>
      <c r="E561" s="9"/>
      <c r="F561" s="9"/>
      <c r="G561" s="15"/>
      <c r="H561" s="15"/>
    </row>
    <row r="562" spans="1:8" x14ac:dyDescent="0.35">
      <c r="A562" s="5"/>
      <c r="B562" s="5"/>
      <c r="C562" s="7"/>
      <c r="D562" s="7"/>
      <c r="E562" s="9"/>
      <c r="F562" s="9"/>
      <c r="G562" s="15"/>
      <c r="H562" s="15"/>
    </row>
    <row r="563" spans="1:8" x14ac:dyDescent="0.35">
      <c r="A563" s="5"/>
      <c r="B563" s="5"/>
      <c r="C563" s="7"/>
      <c r="D563" s="7"/>
      <c r="E563" s="9"/>
      <c r="F563" s="9"/>
      <c r="G563" s="15"/>
      <c r="H563" s="15"/>
    </row>
    <row r="564" spans="1:8" x14ac:dyDescent="0.35">
      <c r="A564" s="5"/>
      <c r="B564" s="5"/>
      <c r="C564" s="7"/>
      <c r="D564" s="7"/>
      <c r="E564" s="9"/>
      <c r="F564" s="9"/>
      <c r="G564" s="15"/>
      <c r="H564" s="15"/>
    </row>
    <row r="565" spans="1:8" x14ac:dyDescent="0.35">
      <c r="A565" s="5"/>
      <c r="B565" s="5"/>
      <c r="C565" s="7"/>
      <c r="D565" s="7"/>
      <c r="E565" s="9"/>
      <c r="F565" s="9"/>
      <c r="G565" s="15"/>
      <c r="H565" s="15"/>
    </row>
    <row r="566" spans="1:8" x14ac:dyDescent="0.35">
      <c r="A566" s="5"/>
      <c r="B566" s="5"/>
      <c r="C566" s="7"/>
      <c r="D566" s="7"/>
      <c r="E566" s="9"/>
      <c r="F566" s="9"/>
      <c r="G566" s="15"/>
      <c r="H566" s="15"/>
    </row>
    <row r="567" spans="1:8" x14ac:dyDescent="0.35">
      <c r="A567" s="5"/>
      <c r="B567" s="5"/>
      <c r="C567" s="7"/>
      <c r="D567" s="7"/>
      <c r="E567" s="9"/>
      <c r="F567" s="9"/>
      <c r="G567" s="15"/>
      <c r="H567" s="15"/>
    </row>
    <row r="568" spans="1:8" x14ac:dyDescent="0.35">
      <c r="A568" s="5"/>
      <c r="B568" s="5"/>
      <c r="C568" s="7"/>
      <c r="D568" s="7"/>
      <c r="E568" s="9"/>
      <c r="F568" s="9"/>
      <c r="G568" s="15"/>
      <c r="H568" s="15"/>
    </row>
    <row r="569" spans="1:8" x14ac:dyDescent="0.35">
      <c r="A569" s="5"/>
      <c r="B569" s="5"/>
      <c r="C569" s="7"/>
      <c r="D569" s="7"/>
      <c r="E569" s="9"/>
      <c r="F569" s="9"/>
      <c r="G569" s="15"/>
      <c r="H569" s="15"/>
    </row>
    <row r="570" spans="1:8" x14ac:dyDescent="0.35">
      <c r="A570" s="5"/>
      <c r="B570" s="5"/>
      <c r="C570" s="7"/>
      <c r="D570" s="7"/>
      <c r="E570" s="9"/>
      <c r="F570" s="9"/>
      <c r="G570" s="15"/>
      <c r="H570" s="15"/>
    </row>
    <row r="571" spans="1:8" x14ac:dyDescent="0.35">
      <c r="A571" s="5"/>
      <c r="B571" s="5"/>
      <c r="C571" s="7"/>
      <c r="D571" s="7"/>
      <c r="E571" s="9"/>
      <c r="F571" s="9"/>
      <c r="G571" s="15"/>
      <c r="H571" s="15"/>
    </row>
    <row r="572" spans="1:8" x14ac:dyDescent="0.35">
      <c r="A572" s="5"/>
      <c r="B572" s="5"/>
      <c r="C572" s="7"/>
      <c r="D572" s="7"/>
      <c r="E572" s="9"/>
      <c r="F572" s="9"/>
      <c r="G572" s="15"/>
      <c r="H572" s="15"/>
    </row>
    <row r="573" spans="1:8" x14ac:dyDescent="0.35">
      <c r="A573" s="5"/>
      <c r="B573" s="5"/>
      <c r="C573" s="7"/>
      <c r="D573" s="7"/>
      <c r="E573" s="9"/>
      <c r="F573" s="9"/>
      <c r="G573" s="15"/>
      <c r="H573" s="15"/>
    </row>
    <row r="574" spans="1:8" x14ac:dyDescent="0.35">
      <c r="A574" s="5"/>
      <c r="B574" s="5"/>
      <c r="C574" s="7"/>
      <c r="D574" s="7"/>
      <c r="E574" s="9"/>
      <c r="F574" s="9"/>
      <c r="G574" s="15"/>
      <c r="H574" s="15"/>
    </row>
    <row r="575" spans="1:8" x14ac:dyDescent="0.35">
      <c r="A575" s="5"/>
      <c r="B575" s="5"/>
      <c r="C575" s="7"/>
      <c r="D575" s="7"/>
      <c r="E575" s="9"/>
      <c r="F575" s="9"/>
      <c r="G575" s="15"/>
      <c r="H575" s="15"/>
    </row>
    <row r="576" spans="1:8" x14ac:dyDescent="0.35">
      <c r="A576" s="5"/>
      <c r="B576" s="5"/>
      <c r="C576" s="7"/>
      <c r="D576" s="7"/>
      <c r="E576" s="9"/>
      <c r="F576" s="9"/>
      <c r="G576" s="15"/>
      <c r="H576" s="15"/>
    </row>
    <row r="577" spans="1:8" x14ac:dyDescent="0.35">
      <c r="A577" s="5"/>
      <c r="B577" s="5"/>
      <c r="C577" s="7"/>
      <c r="D577" s="7"/>
      <c r="E577" s="9"/>
      <c r="F577" s="9"/>
      <c r="G577" s="15"/>
      <c r="H577" s="15"/>
    </row>
    <row r="578" spans="1:8" x14ac:dyDescent="0.35">
      <c r="A578" s="5"/>
      <c r="B578" s="5"/>
      <c r="C578" s="7"/>
      <c r="D578" s="7"/>
      <c r="E578" s="9"/>
      <c r="F578" s="9"/>
      <c r="G578" s="15"/>
      <c r="H578" s="15"/>
    </row>
    <row r="579" spans="1:8" x14ac:dyDescent="0.35">
      <c r="A579" s="5"/>
      <c r="B579" s="5"/>
      <c r="C579" s="7"/>
      <c r="D579" s="7"/>
      <c r="E579" s="9"/>
      <c r="F579" s="9"/>
      <c r="G579" s="15"/>
      <c r="H579" s="15"/>
    </row>
    <row r="580" spans="1:8" x14ac:dyDescent="0.35">
      <c r="A580" s="5"/>
      <c r="B580" s="5"/>
      <c r="C580" s="7"/>
      <c r="D580" s="7"/>
      <c r="E580" s="9"/>
      <c r="F580" s="9"/>
      <c r="G580" s="15"/>
      <c r="H580" s="15"/>
    </row>
    <row r="581" spans="1:8" x14ac:dyDescent="0.35">
      <c r="A581" s="5"/>
      <c r="B581" s="5"/>
      <c r="C581" s="7"/>
      <c r="D581" s="7"/>
      <c r="E581" s="9"/>
      <c r="F581" s="9"/>
      <c r="G581" s="15"/>
      <c r="H581" s="15"/>
    </row>
    <row r="582" spans="1:8" x14ac:dyDescent="0.35">
      <c r="A582" s="5"/>
      <c r="B582" s="5"/>
      <c r="C582" s="7"/>
      <c r="D582" s="7"/>
      <c r="E582" s="9"/>
      <c r="F582" s="9"/>
      <c r="G582" s="15"/>
      <c r="H582" s="15"/>
    </row>
    <row r="583" spans="1:8" x14ac:dyDescent="0.35">
      <c r="A583" s="5"/>
      <c r="B583" s="5"/>
      <c r="C583" s="7"/>
      <c r="D583" s="7"/>
      <c r="E583" s="9"/>
      <c r="F583" s="9"/>
      <c r="G583" s="15"/>
      <c r="H583" s="15"/>
    </row>
    <row r="584" spans="1:8" x14ac:dyDescent="0.35">
      <c r="A584" s="5"/>
      <c r="B584" s="5"/>
      <c r="C584" s="7"/>
      <c r="D584" s="7"/>
      <c r="E584" s="9"/>
      <c r="F584" s="9"/>
      <c r="G584" s="15"/>
      <c r="H584" s="15"/>
    </row>
    <row r="585" spans="1:8" x14ac:dyDescent="0.35">
      <c r="A585" s="5"/>
      <c r="B585" s="5"/>
      <c r="C585" s="7"/>
      <c r="D585" s="7"/>
      <c r="E585" s="9"/>
      <c r="F585" s="9"/>
      <c r="G585" s="15"/>
      <c r="H585" s="15"/>
    </row>
    <row r="586" spans="1:8" x14ac:dyDescent="0.35">
      <c r="A586" s="5"/>
      <c r="B586" s="5"/>
      <c r="C586" s="7"/>
      <c r="D586" s="7"/>
      <c r="E586" s="9"/>
      <c r="F586" s="9"/>
      <c r="G586" s="15"/>
      <c r="H586" s="15"/>
    </row>
    <row r="587" spans="1:8" x14ac:dyDescent="0.35">
      <c r="A587" s="5"/>
      <c r="B587" s="5"/>
      <c r="C587" s="7"/>
      <c r="D587" s="7"/>
      <c r="E587" s="9"/>
      <c r="F587" s="9"/>
      <c r="G587" s="15"/>
      <c r="H587" s="15"/>
    </row>
    <row r="588" spans="1:8" x14ac:dyDescent="0.35">
      <c r="A588" s="5"/>
      <c r="B588" s="5"/>
      <c r="C588" s="7"/>
      <c r="D588" s="7"/>
      <c r="E588" s="9"/>
      <c r="F588" s="9"/>
      <c r="G588" s="15"/>
      <c r="H588" s="15"/>
    </row>
    <row r="589" spans="1:8" x14ac:dyDescent="0.35">
      <c r="A589" s="5"/>
      <c r="B589" s="5"/>
      <c r="C589" s="7"/>
      <c r="D589" s="7"/>
      <c r="E589" s="9"/>
      <c r="F589" s="9"/>
      <c r="G589" s="15"/>
      <c r="H589" s="15"/>
    </row>
    <row r="590" spans="1:8" x14ac:dyDescent="0.35">
      <c r="A590" s="5"/>
      <c r="B590" s="5"/>
      <c r="C590" s="7"/>
      <c r="D590" s="7"/>
      <c r="E590" s="9"/>
      <c r="F590" s="9"/>
      <c r="G590" s="15"/>
      <c r="H590" s="15"/>
    </row>
    <row r="591" spans="1:8" x14ac:dyDescent="0.35">
      <c r="A591" s="5"/>
      <c r="B591" s="5"/>
      <c r="C591" s="7"/>
      <c r="D591" s="7"/>
      <c r="E591" s="9"/>
      <c r="F591" s="9"/>
      <c r="G591" s="15"/>
      <c r="H591" s="15"/>
    </row>
    <row r="592" spans="1:8" x14ac:dyDescent="0.35">
      <c r="A592" s="5"/>
      <c r="B592" s="5"/>
      <c r="C592" s="7"/>
      <c r="D592" s="7"/>
      <c r="E592" s="9"/>
      <c r="F592" s="9"/>
      <c r="G592" s="15"/>
      <c r="H592" s="15"/>
    </row>
    <row r="593" spans="1:8" x14ac:dyDescent="0.35">
      <c r="A593" s="5"/>
      <c r="B593" s="5"/>
      <c r="C593" s="7"/>
      <c r="D593" s="7"/>
      <c r="E593" s="9"/>
      <c r="F593" s="9"/>
      <c r="G593" s="15"/>
      <c r="H593" s="15"/>
    </row>
    <row r="594" spans="1:8" x14ac:dyDescent="0.35">
      <c r="A594" s="5"/>
      <c r="B594" s="5"/>
      <c r="C594" s="7"/>
      <c r="D594" s="7"/>
      <c r="E594" s="9"/>
      <c r="F594" s="9"/>
      <c r="G594" s="15"/>
      <c r="H594" s="15"/>
    </row>
    <row r="595" spans="1:8" x14ac:dyDescent="0.35">
      <c r="A595" s="5"/>
      <c r="B595" s="5"/>
      <c r="C595" s="7"/>
      <c r="D595" s="7"/>
      <c r="E595" s="9"/>
      <c r="F595" s="9"/>
      <c r="G595" s="15"/>
      <c r="H595" s="15"/>
    </row>
    <row r="596" spans="1:8" x14ac:dyDescent="0.35">
      <c r="A596" s="5"/>
      <c r="B596" s="5"/>
      <c r="C596" s="7"/>
      <c r="D596" s="7"/>
      <c r="E596" s="9"/>
      <c r="F596" s="9"/>
      <c r="G596" s="15"/>
      <c r="H596" s="15"/>
    </row>
    <row r="597" spans="1:8" x14ac:dyDescent="0.35">
      <c r="A597" s="5"/>
      <c r="B597" s="5"/>
      <c r="C597" s="7"/>
      <c r="D597" s="7"/>
      <c r="E597" s="9"/>
      <c r="F597" s="9"/>
      <c r="G597" s="15"/>
      <c r="H597" s="15"/>
    </row>
    <row r="598" spans="1:8" x14ac:dyDescent="0.35">
      <c r="A598" s="5"/>
      <c r="B598" s="5"/>
      <c r="C598" s="7"/>
      <c r="D598" s="7"/>
      <c r="E598" s="9"/>
      <c r="F598" s="9"/>
      <c r="G598" s="15"/>
      <c r="H598" s="15"/>
    </row>
    <row r="599" spans="1:8" x14ac:dyDescent="0.35">
      <c r="A599" s="5"/>
      <c r="B599" s="5"/>
      <c r="C599" s="7"/>
      <c r="D599" s="7"/>
      <c r="E599" s="9"/>
      <c r="F599" s="9"/>
      <c r="G599" s="15"/>
      <c r="H599" s="15"/>
    </row>
    <row r="600" spans="1:8" x14ac:dyDescent="0.35">
      <c r="A600" s="5"/>
      <c r="B600" s="5"/>
      <c r="C600" s="7"/>
      <c r="D600" s="7"/>
      <c r="E600" s="9"/>
      <c r="F600" s="9"/>
      <c r="G600" s="15"/>
      <c r="H600" s="15"/>
    </row>
    <row r="601" spans="1:8" x14ac:dyDescent="0.35">
      <c r="A601" s="5"/>
      <c r="B601" s="5"/>
      <c r="C601" s="7"/>
      <c r="D601" s="7"/>
      <c r="E601" s="9"/>
      <c r="F601" s="9"/>
      <c r="G601" s="15"/>
      <c r="H601" s="15"/>
    </row>
    <row r="602" spans="1:8" x14ac:dyDescent="0.35">
      <c r="A602" s="5"/>
      <c r="B602" s="5"/>
      <c r="C602" s="7"/>
      <c r="D602" s="7"/>
      <c r="E602" s="9"/>
      <c r="F602" s="9"/>
      <c r="G602" s="15"/>
      <c r="H602" s="15"/>
    </row>
    <row r="603" spans="1:8" x14ac:dyDescent="0.35">
      <c r="A603" s="5"/>
      <c r="B603" s="5"/>
      <c r="C603" s="7"/>
      <c r="D603" s="7"/>
      <c r="E603" s="9"/>
      <c r="F603" s="9"/>
      <c r="G603" s="15"/>
      <c r="H603" s="15"/>
    </row>
    <row r="604" spans="1:8" x14ac:dyDescent="0.35">
      <c r="A604" s="5"/>
      <c r="B604" s="5"/>
      <c r="C604" s="7"/>
      <c r="D604" s="7"/>
      <c r="E604" s="9"/>
      <c r="F604" s="9"/>
      <c r="G604" s="15"/>
      <c r="H604" s="15"/>
    </row>
    <row r="605" spans="1:8" x14ac:dyDescent="0.35">
      <c r="A605" s="5"/>
      <c r="B605" s="5"/>
      <c r="C605" s="7"/>
      <c r="D605" s="7"/>
      <c r="E605" s="9"/>
      <c r="F605" s="9"/>
      <c r="G605" s="15"/>
      <c r="H605" s="15"/>
    </row>
    <row r="606" spans="1:8" x14ac:dyDescent="0.35">
      <c r="A606" s="5"/>
      <c r="B606" s="5"/>
      <c r="C606" s="7"/>
      <c r="D606" s="7"/>
      <c r="E606" s="9"/>
      <c r="F606" s="9"/>
      <c r="G606" s="15"/>
      <c r="H606" s="15"/>
    </row>
    <row r="607" spans="1:8" x14ac:dyDescent="0.35">
      <c r="A607" s="5"/>
      <c r="B607" s="5"/>
      <c r="C607" s="7"/>
      <c r="D607" s="7"/>
      <c r="E607" s="9"/>
      <c r="F607" s="9"/>
      <c r="G607" s="15"/>
      <c r="H607" s="15"/>
    </row>
    <row r="608" spans="1:8" x14ac:dyDescent="0.35">
      <c r="A608" s="5"/>
      <c r="B608" s="5"/>
      <c r="C608" s="7"/>
      <c r="D608" s="7"/>
      <c r="E608" s="9"/>
      <c r="F608" s="9"/>
      <c r="G608" s="15"/>
      <c r="H608" s="15"/>
    </row>
    <row r="609" spans="1:8" x14ac:dyDescent="0.35">
      <c r="A609" s="5"/>
      <c r="B609" s="5"/>
      <c r="C609" s="7"/>
      <c r="D609" s="7"/>
      <c r="E609" s="9"/>
      <c r="F609" s="9"/>
      <c r="G609" s="15"/>
      <c r="H609" s="15"/>
    </row>
    <row r="610" spans="1:8" x14ac:dyDescent="0.35">
      <c r="A610" s="5"/>
      <c r="B610" s="5"/>
      <c r="C610" s="7"/>
      <c r="D610" s="7"/>
      <c r="E610" s="9"/>
      <c r="F610" s="9"/>
      <c r="G610" s="15"/>
      <c r="H610" s="15"/>
    </row>
    <row r="611" spans="1:8" x14ac:dyDescent="0.35">
      <c r="A611" s="5"/>
      <c r="B611" s="5"/>
      <c r="C611" s="7"/>
      <c r="D611" s="7"/>
      <c r="E611" s="9"/>
      <c r="F611" s="9"/>
      <c r="G611" s="15"/>
      <c r="H611" s="15"/>
    </row>
    <row r="612" spans="1:8" x14ac:dyDescent="0.35">
      <c r="A612" s="5"/>
      <c r="B612" s="5"/>
      <c r="C612" s="7"/>
      <c r="D612" s="7"/>
      <c r="E612" s="9"/>
      <c r="F612" s="9"/>
      <c r="G612" s="15"/>
      <c r="H612" s="15"/>
    </row>
    <row r="613" spans="1:8" x14ac:dyDescent="0.35">
      <c r="A613" s="5"/>
      <c r="B613" s="5"/>
      <c r="C613" s="7"/>
      <c r="D613" s="7"/>
      <c r="E613" s="9"/>
      <c r="F613" s="9"/>
      <c r="G613" s="15"/>
      <c r="H613" s="15"/>
    </row>
    <row r="614" spans="1:8" x14ac:dyDescent="0.35">
      <c r="A614" s="5"/>
      <c r="B614" s="5"/>
      <c r="C614" s="7"/>
      <c r="D614" s="7"/>
      <c r="E614" s="9"/>
      <c r="F614" s="9"/>
      <c r="G614" s="15"/>
      <c r="H614" s="15"/>
    </row>
    <row r="615" spans="1:8" x14ac:dyDescent="0.35">
      <c r="A615" s="5"/>
      <c r="B615" s="5"/>
      <c r="C615" s="7"/>
      <c r="D615" s="7"/>
      <c r="E615" s="9"/>
      <c r="F615" s="9"/>
      <c r="G615" s="15"/>
      <c r="H615" s="15"/>
    </row>
    <row r="616" spans="1:8" x14ac:dyDescent="0.35">
      <c r="A616" s="5"/>
      <c r="B616" s="5"/>
      <c r="C616" s="7"/>
      <c r="D616" s="7"/>
      <c r="E616" s="9"/>
      <c r="F616" s="9"/>
      <c r="G616" s="15"/>
      <c r="H616" s="15"/>
    </row>
    <row r="617" spans="1:8" x14ac:dyDescent="0.35">
      <c r="A617" s="5"/>
      <c r="B617" s="5"/>
      <c r="C617" s="7"/>
      <c r="D617" s="7"/>
      <c r="E617" s="9"/>
      <c r="F617" s="9"/>
      <c r="G617" s="15"/>
      <c r="H617" s="15"/>
    </row>
    <row r="618" spans="1:8" x14ac:dyDescent="0.35">
      <c r="A618" s="5"/>
      <c r="B618" s="5"/>
      <c r="C618" s="7"/>
      <c r="D618" s="7"/>
      <c r="E618" s="9"/>
      <c r="F618" s="9"/>
      <c r="G618" s="15"/>
      <c r="H618" s="15"/>
    </row>
    <row r="619" spans="1:8" x14ac:dyDescent="0.35">
      <c r="A619" s="5"/>
      <c r="B619" s="5"/>
      <c r="C619" s="7"/>
      <c r="D619" s="7"/>
      <c r="E619" s="9"/>
      <c r="F619" s="9"/>
      <c r="G619" s="15"/>
      <c r="H619" s="15"/>
    </row>
    <row r="620" spans="1:8" x14ac:dyDescent="0.35">
      <c r="A620" s="5"/>
      <c r="B620" s="5"/>
      <c r="C620" s="7"/>
      <c r="D620" s="7"/>
      <c r="E620" s="9"/>
      <c r="F620" s="9"/>
      <c r="G620" s="15"/>
      <c r="H620" s="15"/>
    </row>
    <row r="621" spans="1:8" x14ac:dyDescent="0.35">
      <c r="A621" s="5"/>
      <c r="B621" s="5"/>
      <c r="C621" s="7"/>
      <c r="D621" s="7"/>
      <c r="E621" s="9"/>
      <c r="F621" s="9"/>
      <c r="G621" s="15"/>
      <c r="H621" s="15"/>
    </row>
    <row r="622" spans="1:8" x14ac:dyDescent="0.35">
      <c r="A622" s="5"/>
      <c r="B622" s="5"/>
      <c r="C622" s="7"/>
      <c r="D622" s="7"/>
      <c r="E622" s="9"/>
      <c r="F622" s="9"/>
      <c r="G622" s="15"/>
      <c r="H622" s="15"/>
    </row>
    <row r="623" spans="1:8" x14ac:dyDescent="0.35">
      <c r="A623" s="5"/>
      <c r="B623" s="5"/>
      <c r="C623" s="7"/>
      <c r="D623" s="7"/>
      <c r="E623" s="9"/>
      <c r="F623" s="9"/>
      <c r="G623" s="15"/>
      <c r="H623" s="15"/>
    </row>
    <row r="624" spans="1:8" x14ac:dyDescent="0.35">
      <c r="A624" s="5"/>
      <c r="B624" s="5"/>
      <c r="C624" s="7"/>
      <c r="D624" s="7"/>
      <c r="E624" s="9"/>
      <c r="F624" s="9"/>
      <c r="G624" s="15"/>
      <c r="H624" s="15"/>
    </row>
    <row r="625" spans="1:8" x14ac:dyDescent="0.35">
      <c r="A625" s="5"/>
      <c r="B625" s="5"/>
      <c r="C625" s="7"/>
      <c r="D625" s="7"/>
      <c r="E625" s="9"/>
      <c r="F625" s="9"/>
      <c r="G625" s="15"/>
      <c r="H625" s="15"/>
    </row>
    <row r="626" spans="1:8" x14ac:dyDescent="0.35">
      <c r="A626" s="5"/>
      <c r="B626" s="5"/>
      <c r="C626" s="7"/>
      <c r="D626" s="7"/>
      <c r="E626" s="9"/>
      <c r="F626" s="9"/>
      <c r="G626" s="15"/>
      <c r="H626" s="15"/>
    </row>
    <row r="627" spans="1:8" x14ac:dyDescent="0.35">
      <c r="A627" s="5"/>
      <c r="B627" s="5"/>
      <c r="C627" s="7"/>
      <c r="D627" s="7"/>
      <c r="E627" s="9"/>
      <c r="F627" s="9"/>
      <c r="G627" s="15"/>
      <c r="H627" s="15"/>
    </row>
    <row r="628" spans="1:8" x14ac:dyDescent="0.35">
      <c r="A628" s="5"/>
      <c r="B628" s="5"/>
      <c r="C628" s="7"/>
      <c r="D628" s="7"/>
      <c r="E628" s="9"/>
      <c r="F628" s="9"/>
      <c r="G628" s="15"/>
      <c r="H628" s="15"/>
    </row>
    <row r="629" spans="1:8" x14ac:dyDescent="0.35">
      <c r="A629" s="5"/>
      <c r="B629" s="5"/>
      <c r="C629" s="7"/>
      <c r="D629" s="7"/>
      <c r="E629" s="9"/>
      <c r="F629" s="9"/>
      <c r="G629" s="15"/>
      <c r="H629" s="15"/>
    </row>
    <row r="630" spans="1:8" x14ac:dyDescent="0.35">
      <c r="A630" s="5"/>
      <c r="B630" s="5"/>
      <c r="C630" s="7"/>
      <c r="D630" s="7"/>
      <c r="E630" s="9"/>
      <c r="F630" s="9"/>
      <c r="G630" s="15"/>
      <c r="H630" s="15"/>
    </row>
    <row r="631" spans="1:8" x14ac:dyDescent="0.35">
      <c r="A631" s="5"/>
      <c r="B631" s="5"/>
      <c r="C631" s="7"/>
      <c r="D631" s="7"/>
      <c r="E631" s="9"/>
      <c r="F631" s="9"/>
      <c r="G631" s="15"/>
      <c r="H631" s="15"/>
    </row>
    <row r="632" spans="1:8" x14ac:dyDescent="0.35">
      <c r="A632" s="5"/>
      <c r="B632" s="5"/>
      <c r="C632" s="7"/>
      <c r="D632" s="7"/>
      <c r="E632" s="9"/>
      <c r="F632" s="9"/>
      <c r="G632" s="15"/>
      <c r="H632" s="15"/>
    </row>
    <row r="633" spans="1:8" x14ac:dyDescent="0.35">
      <c r="A633" s="5"/>
      <c r="B633" s="5"/>
      <c r="C633" s="7"/>
      <c r="D633" s="7"/>
      <c r="E633" s="9"/>
      <c r="F633" s="9"/>
      <c r="G633" s="15"/>
      <c r="H633" s="15"/>
    </row>
    <row r="634" spans="1:8" x14ac:dyDescent="0.35">
      <c r="A634" s="5"/>
      <c r="B634" s="5"/>
      <c r="C634" s="7"/>
      <c r="D634" s="7"/>
      <c r="E634" s="9"/>
      <c r="F634" s="9"/>
      <c r="G634" s="15"/>
      <c r="H634" s="15"/>
    </row>
    <row r="635" spans="1:8" x14ac:dyDescent="0.35">
      <c r="A635" s="5"/>
      <c r="B635" s="5"/>
      <c r="C635" s="7"/>
      <c r="D635" s="7"/>
      <c r="E635" s="9"/>
      <c r="F635" s="9"/>
      <c r="G635" s="15"/>
      <c r="H635" s="15"/>
    </row>
    <row r="636" spans="1:8" x14ac:dyDescent="0.35">
      <c r="A636" s="5"/>
      <c r="B636" s="5"/>
      <c r="C636" s="7"/>
      <c r="D636" s="7"/>
      <c r="E636" s="9"/>
      <c r="F636" s="9"/>
      <c r="G636" s="15"/>
      <c r="H636" s="15"/>
    </row>
    <row r="637" spans="1:8" x14ac:dyDescent="0.35">
      <c r="A637" s="5"/>
      <c r="B637" s="5"/>
      <c r="C637" s="7"/>
      <c r="D637" s="7"/>
      <c r="E637" s="9"/>
      <c r="F637" s="9"/>
      <c r="G637" s="15"/>
      <c r="H637" s="15"/>
    </row>
    <row r="638" spans="1:8" x14ac:dyDescent="0.35">
      <c r="A638" s="5"/>
      <c r="B638" s="5"/>
      <c r="C638" s="7"/>
      <c r="D638" s="7"/>
      <c r="E638" s="9"/>
      <c r="F638" s="9"/>
      <c r="G638" s="15"/>
      <c r="H638" s="15"/>
    </row>
    <row r="639" spans="1:8" x14ac:dyDescent="0.35">
      <c r="A639" s="5"/>
      <c r="B639" s="5"/>
      <c r="C639" s="7"/>
      <c r="D639" s="7"/>
      <c r="E639" s="9"/>
      <c r="F639" s="9"/>
      <c r="G639" s="15"/>
      <c r="H639" s="15"/>
    </row>
    <row r="640" spans="1:8" x14ac:dyDescent="0.35">
      <c r="A640" s="5"/>
      <c r="B640" s="5"/>
      <c r="C640" s="7"/>
      <c r="D640" s="7"/>
      <c r="E640" s="9"/>
      <c r="F640" s="9"/>
      <c r="G640" s="15"/>
      <c r="H640" s="15"/>
    </row>
    <row r="641" spans="1:8" x14ac:dyDescent="0.35">
      <c r="A641" s="5"/>
      <c r="B641" s="5"/>
      <c r="C641" s="7"/>
      <c r="D641" s="7"/>
      <c r="E641" s="9"/>
      <c r="F641" s="9"/>
      <c r="G641" s="15"/>
      <c r="H641" s="15"/>
    </row>
    <row r="642" spans="1:8" x14ac:dyDescent="0.35">
      <c r="A642" s="5"/>
      <c r="B642" s="5"/>
      <c r="C642" s="7"/>
      <c r="D642" s="7"/>
      <c r="E642" s="9"/>
      <c r="F642" s="9"/>
      <c r="G642" s="15"/>
      <c r="H642" s="15"/>
    </row>
    <row r="643" spans="1:8" x14ac:dyDescent="0.35">
      <c r="A643" s="5"/>
      <c r="B643" s="5"/>
      <c r="C643" s="7"/>
      <c r="D643" s="7"/>
      <c r="E643" s="9"/>
      <c r="F643" s="9"/>
      <c r="G643" s="15"/>
      <c r="H643" s="15"/>
    </row>
    <row r="644" spans="1:8" x14ac:dyDescent="0.35">
      <c r="A644" s="5"/>
      <c r="B644" s="5"/>
      <c r="C644" s="7"/>
      <c r="D644" s="7"/>
      <c r="E644" s="9"/>
      <c r="F644" s="9"/>
      <c r="G644" s="15"/>
      <c r="H644" s="15"/>
    </row>
    <row r="645" spans="1:8" x14ac:dyDescent="0.35">
      <c r="A645" s="5"/>
      <c r="B645" s="5"/>
      <c r="C645" s="7"/>
      <c r="D645" s="7"/>
      <c r="E645" s="9"/>
      <c r="F645" s="9"/>
      <c r="G645" s="15"/>
      <c r="H645" s="15"/>
    </row>
    <row r="646" spans="1:8" x14ac:dyDescent="0.35">
      <c r="A646" s="5"/>
      <c r="B646" s="5"/>
      <c r="C646" s="7"/>
      <c r="D646" s="7"/>
      <c r="E646" s="9"/>
      <c r="F646" s="9"/>
      <c r="G646" s="15"/>
      <c r="H646" s="15"/>
    </row>
    <row r="647" spans="1:8" x14ac:dyDescent="0.35">
      <c r="A647" s="5"/>
      <c r="B647" s="5"/>
      <c r="C647" s="7"/>
      <c r="D647" s="7"/>
      <c r="E647" s="9"/>
      <c r="F647" s="9"/>
      <c r="G647" s="15"/>
      <c r="H647" s="15"/>
    </row>
    <row r="648" spans="1:8" x14ac:dyDescent="0.35">
      <c r="A648" s="5"/>
      <c r="B648" s="5"/>
      <c r="C648" s="7"/>
      <c r="D648" s="7"/>
      <c r="E648" s="9"/>
      <c r="F648" s="9"/>
      <c r="G648" s="15"/>
      <c r="H648" s="15"/>
    </row>
    <row r="649" spans="1:8" x14ac:dyDescent="0.35">
      <c r="A649" s="5"/>
      <c r="B649" s="5"/>
      <c r="C649" s="7"/>
      <c r="D649" s="7"/>
      <c r="E649" s="9"/>
      <c r="F649" s="9"/>
      <c r="G649" s="15"/>
      <c r="H649" s="15"/>
    </row>
    <row r="650" spans="1:8" x14ac:dyDescent="0.35">
      <c r="A650" s="5"/>
      <c r="B650" s="5"/>
      <c r="C650" s="7"/>
      <c r="D650" s="7"/>
      <c r="E650" s="9"/>
      <c r="F650" s="9"/>
      <c r="G650" s="15"/>
      <c r="H650" s="15"/>
    </row>
    <row r="651" spans="1:8" x14ac:dyDescent="0.35">
      <c r="A651" s="5"/>
      <c r="B651" s="5"/>
      <c r="C651" s="7"/>
      <c r="D651" s="7"/>
      <c r="E651" s="9"/>
      <c r="F651" s="9"/>
      <c r="G651" s="15"/>
      <c r="H651" s="15"/>
    </row>
    <row r="652" spans="1:8" x14ac:dyDescent="0.35">
      <c r="A652" s="5"/>
      <c r="B652" s="5"/>
      <c r="C652" s="7"/>
      <c r="D652" s="7"/>
      <c r="E652" s="9"/>
      <c r="F652" s="9"/>
      <c r="G652" s="15"/>
      <c r="H652" s="15"/>
    </row>
    <row r="653" spans="1:8" x14ac:dyDescent="0.35">
      <c r="A653" s="5"/>
      <c r="B653" s="5"/>
      <c r="C653" s="7"/>
      <c r="D653" s="7"/>
      <c r="E653" s="9"/>
      <c r="F653" s="9"/>
      <c r="G653" s="15"/>
      <c r="H653" s="15"/>
    </row>
    <row r="654" spans="1:8" x14ac:dyDescent="0.35">
      <c r="A654" s="5"/>
      <c r="B654" s="5"/>
      <c r="C654" s="7"/>
      <c r="D654" s="7"/>
      <c r="E654" s="9"/>
      <c r="F654" s="9"/>
      <c r="G654" s="15"/>
      <c r="H654" s="15"/>
    </row>
    <row r="655" spans="1:8" x14ac:dyDescent="0.35">
      <c r="A655" s="5"/>
      <c r="B655" s="5"/>
      <c r="C655" s="7"/>
      <c r="D655" s="7"/>
      <c r="E655" s="9"/>
      <c r="F655" s="9"/>
      <c r="G655" s="15"/>
      <c r="H655" s="15"/>
    </row>
    <row r="656" spans="1:8" x14ac:dyDescent="0.35">
      <c r="A656" s="5"/>
      <c r="B656" s="5"/>
      <c r="C656" s="7"/>
      <c r="D656" s="7"/>
      <c r="E656" s="9"/>
      <c r="F656" s="9"/>
      <c r="G656" s="15"/>
      <c r="H656" s="15"/>
    </row>
    <row r="657" spans="1:8" x14ac:dyDescent="0.35">
      <c r="A657" s="5"/>
      <c r="B657" s="5"/>
      <c r="C657" s="7"/>
      <c r="D657" s="7"/>
      <c r="E657" s="9"/>
      <c r="F657" s="9"/>
      <c r="G657" s="15"/>
      <c r="H657" s="15"/>
    </row>
    <row r="658" spans="1:8" x14ac:dyDescent="0.35">
      <c r="A658" s="5"/>
      <c r="B658" s="5"/>
      <c r="C658" s="7"/>
      <c r="D658" s="7"/>
      <c r="E658" s="9"/>
      <c r="F658" s="9"/>
      <c r="G658" s="15"/>
      <c r="H658" s="15"/>
    </row>
    <row r="659" spans="1:8" x14ac:dyDescent="0.35">
      <c r="A659" s="5"/>
      <c r="B659" s="5"/>
      <c r="C659" s="7"/>
      <c r="D659" s="7"/>
      <c r="E659" s="9"/>
      <c r="F659" s="9"/>
      <c r="G659" s="15"/>
      <c r="H659" s="15"/>
    </row>
    <row r="660" spans="1:8" x14ac:dyDescent="0.35">
      <c r="A660" s="5"/>
      <c r="B660" s="5"/>
      <c r="C660" s="7"/>
      <c r="D660" s="7"/>
      <c r="E660" s="9"/>
      <c r="F660" s="9"/>
      <c r="G660" s="15"/>
      <c r="H660" s="15"/>
    </row>
    <row r="661" spans="1:8" x14ac:dyDescent="0.35">
      <c r="A661" s="5"/>
      <c r="B661" s="5"/>
      <c r="C661" s="7"/>
      <c r="D661" s="7"/>
      <c r="E661" s="9"/>
      <c r="F661" s="9"/>
      <c r="G661" s="15"/>
      <c r="H661" s="15"/>
    </row>
    <row r="662" spans="1:8" x14ac:dyDescent="0.35">
      <c r="A662" s="5"/>
      <c r="B662" s="5"/>
      <c r="C662" s="7"/>
      <c r="D662" s="7"/>
      <c r="E662" s="9"/>
      <c r="F662" s="9"/>
      <c r="G662" s="15"/>
      <c r="H662" s="15"/>
    </row>
    <row r="663" spans="1:8" x14ac:dyDescent="0.35">
      <c r="A663" s="5"/>
      <c r="B663" s="5"/>
      <c r="C663" s="7"/>
      <c r="D663" s="7"/>
      <c r="E663" s="9"/>
      <c r="F663" s="9"/>
      <c r="G663" s="15"/>
      <c r="H663" s="15"/>
    </row>
    <row r="664" spans="1:8" x14ac:dyDescent="0.35">
      <c r="A664" s="5"/>
      <c r="B664" s="5"/>
      <c r="C664" s="7"/>
      <c r="D664" s="7"/>
      <c r="E664" s="9"/>
      <c r="F664" s="9"/>
      <c r="G664" s="15"/>
      <c r="H664" s="15"/>
    </row>
    <row r="665" spans="1:8" x14ac:dyDescent="0.35">
      <c r="A665" s="5"/>
      <c r="B665" s="5"/>
      <c r="C665" s="7"/>
      <c r="D665" s="7"/>
      <c r="E665" s="9"/>
      <c r="F665" s="9"/>
      <c r="G665" s="15"/>
      <c r="H665" s="15"/>
    </row>
    <row r="666" spans="1:8" x14ac:dyDescent="0.35">
      <c r="A666" s="5"/>
      <c r="B666" s="5"/>
      <c r="C666" s="7"/>
      <c r="D666" s="7"/>
      <c r="E666" s="9"/>
      <c r="F666" s="9"/>
      <c r="G666" s="15"/>
      <c r="H666" s="15"/>
    </row>
    <row r="667" spans="1:8" x14ac:dyDescent="0.35">
      <c r="A667" s="5"/>
      <c r="B667" s="5"/>
      <c r="C667" s="7"/>
      <c r="D667" s="7"/>
      <c r="E667" s="9"/>
      <c r="F667" s="9"/>
      <c r="G667" s="15"/>
      <c r="H667" s="15"/>
    </row>
    <row r="668" spans="1:8" x14ac:dyDescent="0.35">
      <c r="A668" s="5"/>
      <c r="B668" s="5"/>
      <c r="C668" s="7"/>
      <c r="D668" s="7"/>
      <c r="E668" s="9"/>
      <c r="F668" s="9"/>
      <c r="G668" s="15"/>
      <c r="H668" s="15"/>
    </row>
    <row r="669" spans="1:8" x14ac:dyDescent="0.35">
      <c r="A669" s="5"/>
      <c r="B669" s="5"/>
      <c r="C669" s="7"/>
      <c r="D669" s="7"/>
      <c r="E669" s="9"/>
      <c r="F669" s="9"/>
      <c r="G669" s="15"/>
      <c r="H669" s="15"/>
    </row>
    <row r="670" spans="1:8" x14ac:dyDescent="0.35">
      <c r="A670" s="5"/>
      <c r="B670" s="5"/>
      <c r="C670" s="7"/>
      <c r="D670" s="7"/>
      <c r="E670" s="9"/>
      <c r="F670" s="9"/>
      <c r="G670" s="15"/>
      <c r="H670" s="15"/>
    </row>
    <row r="671" spans="1:8" x14ac:dyDescent="0.35">
      <c r="A671" s="5"/>
      <c r="B671" s="5"/>
      <c r="C671" s="7"/>
      <c r="D671" s="7"/>
      <c r="E671" s="9"/>
      <c r="F671" s="9"/>
      <c r="G671" s="15"/>
      <c r="H671" s="15"/>
    </row>
    <row r="672" spans="1:8" x14ac:dyDescent="0.35">
      <c r="A672" s="5"/>
      <c r="B672" s="5"/>
      <c r="C672" s="7"/>
      <c r="D672" s="7"/>
      <c r="E672" s="9"/>
      <c r="F672" s="9"/>
      <c r="G672" s="15"/>
      <c r="H672" s="15"/>
    </row>
    <row r="673" spans="1:8" x14ac:dyDescent="0.35">
      <c r="A673" s="5"/>
      <c r="B673" s="5"/>
      <c r="C673" s="7"/>
      <c r="D673" s="7"/>
      <c r="E673" s="9"/>
      <c r="F673" s="9"/>
      <c r="G673" s="15"/>
      <c r="H673" s="15"/>
    </row>
    <row r="674" spans="1:8" x14ac:dyDescent="0.35">
      <c r="A674" s="5"/>
      <c r="B674" s="5"/>
      <c r="C674" s="7"/>
      <c r="D674" s="7"/>
      <c r="E674" s="9"/>
      <c r="F674" s="9"/>
      <c r="G674" s="15"/>
      <c r="H674" s="15"/>
    </row>
    <row r="675" spans="1:8" x14ac:dyDescent="0.35">
      <c r="A675" s="5"/>
      <c r="B675" s="5"/>
      <c r="C675" s="7"/>
      <c r="D675" s="7"/>
      <c r="E675" s="9"/>
      <c r="F675" s="9"/>
      <c r="G675" s="15"/>
      <c r="H675" s="15"/>
    </row>
    <row r="676" spans="1:8" x14ac:dyDescent="0.35">
      <c r="A676" s="5"/>
      <c r="B676" s="5"/>
      <c r="C676" s="7"/>
      <c r="D676" s="7"/>
      <c r="E676" s="9"/>
      <c r="F676" s="9"/>
      <c r="G676" s="15"/>
      <c r="H676" s="15"/>
    </row>
    <row r="677" spans="1:8" x14ac:dyDescent="0.35">
      <c r="A677" s="5"/>
      <c r="B677" s="5"/>
      <c r="C677" s="7"/>
      <c r="D677" s="7"/>
      <c r="E677" s="9"/>
      <c r="F677" s="9"/>
      <c r="G677" s="15"/>
      <c r="H677" s="15"/>
    </row>
    <row r="678" spans="1:8" x14ac:dyDescent="0.35">
      <c r="A678" s="5"/>
      <c r="B678" s="5"/>
      <c r="C678" s="7"/>
      <c r="D678" s="7"/>
      <c r="E678" s="9"/>
      <c r="F678" s="9"/>
      <c r="G678" s="15"/>
      <c r="H678" s="15"/>
    </row>
    <row r="679" spans="1:8" x14ac:dyDescent="0.35">
      <c r="A679" s="5"/>
      <c r="B679" s="5"/>
      <c r="C679" s="7"/>
      <c r="D679" s="7"/>
      <c r="E679" s="9"/>
      <c r="F679" s="9"/>
      <c r="G679" s="15"/>
      <c r="H679" s="15"/>
    </row>
    <row r="680" spans="1:8" x14ac:dyDescent="0.35">
      <c r="A680" s="5"/>
      <c r="B680" s="5"/>
      <c r="C680" s="7"/>
      <c r="D680" s="7"/>
      <c r="E680" s="9"/>
      <c r="F680" s="9"/>
      <c r="G680" s="15"/>
      <c r="H680" s="15"/>
    </row>
    <row r="681" spans="1:8" x14ac:dyDescent="0.35">
      <c r="A681" s="5"/>
      <c r="B681" s="5"/>
      <c r="C681" s="7"/>
      <c r="D681" s="7"/>
      <c r="E681" s="9"/>
      <c r="F681" s="9"/>
      <c r="G681" s="15"/>
      <c r="H681" s="15"/>
    </row>
    <row r="682" spans="1:8" x14ac:dyDescent="0.35">
      <c r="A682" s="5"/>
      <c r="B682" s="5"/>
      <c r="C682" s="7"/>
      <c r="D682" s="7"/>
      <c r="E682" s="9"/>
      <c r="F682" s="9"/>
      <c r="G682" s="15"/>
      <c r="H682" s="15"/>
    </row>
    <row r="683" spans="1:8" x14ac:dyDescent="0.35">
      <c r="A683" s="5"/>
      <c r="B683" s="5"/>
      <c r="C683" s="7"/>
      <c r="D683" s="7"/>
      <c r="E683" s="9"/>
      <c r="F683" s="9"/>
      <c r="G683" s="15"/>
      <c r="H683" s="15"/>
    </row>
    <row r="684" spans="1:8" x14ac:dyDescent="0.35">
      <c r="A684" s="5"/>
      <c r="B684" s="5"/>
      <c r="C684" s="7"/>
      <c r="D684" s="7"/>
      <c r="E684" s="9"/>
      <c r="F684" s="9"/>
      <c r="G684" s="15"/>
      <c r="H684" s="15"/>
    </row>
    <row r="685" spans="1:8" x14ac:dyDescent="0.35">
      <c r="A685" s="5"/>
      <c r="B685" s="5"/>
      <c r="C685" s="7"/>
      <c r="D685" s="7"/>
      <c r="E685" s="9"/>
      <c r="F685" s="9"/>
      <c r="G685" s="15"/>
      <c r="H685" s="15"/>
    </row>
    <row r="686" spans="1:8" x14ac:dyDescent="0.35">
      <c r="A686" s="5"/>
      <c r="B686" s="5"/>
      <c r="C686" s="7"/>
      <c r="D686" s="7"/>
      <c r="E686" s="9"/>
      <c r="F686" s="9"/>
      <c r="G686" s="15"/>
      <c r="H686" s="15"/>
    </row>
    <row r="687" spans="1:8" x14ac:dyDescent="0.35">
      <c r="A687" s="5"/>
      <c r="B687" s="5"/>
      <c r="C687" s="7"/>
      <c r="D687" s="7"/>
      <c r="E687" s="9"/>
      <c r="F687" s="9"/>
      <c r="G687" s="15"/>
      <c r="H687" s="15"/>
    </row>
    <row r="688" spans="1:8" x14ac:dyDescent="0.35">
      <c r="A688" s="5"/>
      <c r="B688" s="5"/>
      <c r="C688" s="7"/>
      <c r="D688" s="7"/>
      <c r="E688" s="9"/>
      <c r="F688" s="9"/>
      <c r="G688" s="15"/>
      <c r="H688" s="15"/>
    </row>
    <row r="689" spans="1:8" x14ac:dyDescent="0.35">
      <c r="A689" s="5"/>
      <c r="B689" s="5"/>
      <c r="C689" s="7"/>
      <c r="D689" s="7"/>
      <c r="E689" s="9"/>
      <c r="F689" s="9"/>
      <c r="G689" s="15"/>
      <c r="H689" s="15"/>
    </row>
    <row r="690" spans="1:8" x14ac:dyDescent="0.35">
      <c r="A690" s="5"/>
      <c r="B690" s="5"/>
      <c r="C690" s="7"/>
      <c r="D690" s="7"/>
      <c r="E690" s="9"/>
      <c r="F690" s="9"/>
      <c r="G690" s="15"/>
      <c r="H690" s="15"/>
    </row>
    <row r="691" spans="1:8" x14ac:dyDescent="0.35">
      <c r="A691" s="5"/>
      <c r="B691" s="5"/>
      <c r="C691" s="7"/>
      <c r="D691" s="7"/>
      <c r="E691" s="9"/>
      <c r="F691" s="9"/>
      <c r="G691" s="15"/>
      <c r="H691" s="15"/>
    </row>
    <row r="692" spans="1:8" x14ac:dyDescent="0.35">
      <c r="A692" s="5"/>
      <c r="B692" s="5"/>
      <c r="C692" s="7"/>
      <c r="D692" s="7"/>
      <c r="E692" s="9"/>
      <c r="F692" s="9"/>
      <c r="G692" s="15"/>
      <c r="H692" s="15"/>
    </row>
    <row r="693" spans="1:8" x14ac:dyDescent="0.35">
      <c r="A693" s="5"/>
      <c r="B693" s="5"/>
      <c r="C693" s="7"/>
      <c r="D693" s="7"/>
      <c r="E693" s="9"/>
      <c r="F693" s="9"/>
      <c r="G693" s="15"/>
      <c r="H693" s="15"/>
    </row>
    <row r="694" spans="1:8" x14ac:dyDescent="0.35">
      <c r="A694" s="5"/>
      <c r="B694" s="5"/>
      <c r="C694" s="7"/>
      <c r="D694" s="7"/>
      <c r="E694" s="9"/>
      <c r="F694" s="9"/>
      <c r="G694" s="15"/>
      <c r="H694" s="15"/>
    </row>
    <row r="695" spans="1:8" x14ac:dyDescent="0.35">
      <c r="A695" s="5"/>
      <c r="B695" s="5"/>
      <c r="C695" s="7"/>
      <c r="D695" s="7"/>
      <c r="E695" s="9"/>
      <c r="F695" s="9"/>
      <c r="G695" s="15"/>
      <c r="H695" s="15"/>
    </row>
    <row r="696" spans="1:8" x14ac:dyDescent="0.35">
      <c r="A696" s="5"/>
      <c r="B696" s="5"/>
      <c r="C696" s="7"/>
      <c r="D696" s="7"/>
      <c r="E696" s="9"/>
      <c r="F696" s="9"/>
      <c r="G696" s="15"/>
      <c r="H696" s="15"/>
    </row>
    <row r="697" spans="1:8" x14ac:dyDescent="0.35">
      <c r="A697" s="5"/>
      <c r="B697" s="5"/>
      <c r="C697" s="7"/>
      <c r="D697" s="7"/>
      <c r="E697" s="9"/>
      <c r="F697" s="9"/>
      <c r="G697" s="15"/>
      <c r="H697" s="15"/>
    </row>
    <row r="698" spans="1:8" x14ac:dyDescent="0.35">
      <c r="A698" s="5"/>
      <c r="B698" s="5"/>
      <c r="C698" s="7"/>
      <c r="D698" s="7"/>
      <c r="E698" s="9"/>
      <c r="F698" s="9"/>
      <c r="G698" s="15"/>
      <c r="H698" s="15"/>
    </row>
    <row r="699" spans="1:8" x14ac:dyDescent="0.35">
      <c r="A699" s="5"/>
      <c r="B699" s="5"/>
      <c r="C699" s="7"/>
      <c r="D699" s="7"/>
      <c r="E699" s="9"/>
      <c r="F699" s="9"/>
      <c r="G699" s="15"/>
      <c r="H699" s="15"/>
    </row>
    <row r="700" spans="1:8" x14ac:dyDescent="0.35">
      <c r="A700" s="5"/>
      <c r="B700" s="5"/>
      <c r="C700" s="7"/>
      <c r="D700" s="7"/>
      <c r="E700" s="9"/>
      <c r="F700" s="9"/>
      <c r="G700" s="15"/>
      <c r="H700" s="15"/>
    </row>
    <row r="701" spans="1:8" x14ac:dyDescent="0.35">
      <c r="A701" s="5"/>
      <c r="B701" s="5"/>
      <c r="C701" s="7"/>
      <c r="D701" s="7"/>
      <c r="E701" s="9"/>
      <c r="F701" s="9"/>
      <c r="G701" s="15"/>
      <c r="H701" s="15"/>
    </row>
    <row r="702" spans="1:8" x14ac:dyDescent="0.35">
      <c r="A702" s="5"/>
      <c r="B702" s="5"/>
      <c r="C702" s="7"/>
      <c r="D702" s="7"/>
      <c r="E702" s="9"/>
      <c r="F702" s="9"/>
      <c r="G702" s="15"/>
      <c r="H702" s="15"/>
    </row>
    <row r="703" spans="1:8" x14ac:dyDescent="0.35">
      <c r="A703" s="5"/>
      <c r="B703" s="5"/>
      <c r="C703" s="7"/>
      <c r="D703" s="7"/>
      <c r="E703" s="9"/>
      <c r="F703" s="9"/>
      <c r="G703" s="15"/>
      <c r="H703" s="15"/>
    </row>
    <row r="704" spans="1:8" x14ac:dyDescent="0.35">
      <c r="A704" s="5"/>
      <c r="B704" s="5"/>
      <c r="C704" s="7"/>
      <c r="D704" s="7"/>
      <c r="E704" s="9"/>
      <c r="F704" s="9"/>
      <c r="G704" s="15"/>
      <c r="H704" s="15"/>
    </row>
    <row r="705" spans="1:8" x14ac:dyDescent="0.35">
      <c r="A705" s="5"/>
      <c r="B705" s="5"/>
      <c r="C705" s="7"/>
      <c r="D705" s="7"/>
      <c r="E705" s="9"/>
      <c r="F705" s="9"/>
      <c r="G705" s="15"/>
      <c r="H705" s="15"/>
    </row>
    <row r="706" spans="1:8" x14ac:dyDescent="0.35">
      <c r="A706" s="5"/>
      <c r="B706" s="5"/>
      <c r="C706" s="7"/>
      <c r="D706" s="7"/>
      <c r="E706" s="9"/>
      <c r="F706" s="9"/>
      <c r="G706" s="15"/>
      <c r="H706" s="15"/>
    </row>
    <row r="707" spans="1:8" x14ac:dyDescent="0.35">
      <c r="A707" s="5"/>
      <c r="B707" s="5"/>
      <c r="C707" s="7"/>
      <c r="D707" s="7"/>
      <c r="E707" s="9"/>
      <c r="F707" s="9"/>
      <c r="G707" s="15"/>
      <c r="H707" s="15"/>
    </row>
    <row r="708" spans="1:8" x14ac:dyDescent="0.35">
      <c r="A708" s="5"/>
      <c r="B708" s="5"/>
      <c r="C708" s="7"/>
      <c r="D708" s="7"/>
      <c r="E708" s="9"/>
      <c r="F708" s="9"/>
      <c r="G708" s="15"/>
      <c r="H708" s="15"/>
    </row>
    <row r="709" spans="1:8" x14ac:dyDescent="0.35">
      <c r="A709" s="5"/>
      <c r="B709" s="5"/>
      <c r="C709" s="7"/>
      <c r="D709" s="7"/>
      <c r="E709" s="9"/>
      <c r="F709" s="9"/>
      <c r="G709" s="15"/>
      <c r="H709" s="15"/>
    </row>
    <row r="710" spans="1:8" x14ac:dyDescent="0.35">
      <c r="A710" s="5"/>
      <c r="B710" s="5"/>
      <c r="C710" s="7"/>
      <c r="D710" s="7"/>
      <c r="E710" s="9"/>
      <c r="F710" s="9"/>
      <c r="G710" s="15"/>
      <c r="H710" s="15"/>
    </row>
    <row r="711" spans="1:8" x14ac:dyDescent="0.35">
      <c r="A711" s="5"/>
      <c r="B711" s="5"/>
      <c r="C711" s="7"/>
      <c r="D711" s="7"/>
      <c r="E711" s="9"/>
      <c r="F711" s="9"/>
      <c r="G711" s="15"/>
      <c r="H711" s="15"/>
    </row>
    <row r="712" spans="1:8" x14ac:dyDescent="0.35">
      <c r="A712" s="5"/>
      <c r="B712" s="5"/>
      <c r="C712" s="7"/>
      <c r="D712" s="7"/>
      <c r="E712" s="9"/>
      <c r="F712" s="9"/>
      <c r="G712" s="15"/>
      <c r="H712" s="15"/>
    </row>
    <row r="713" spans="1:8" x14ac:dyDescent="0.35">
      <c r="A713" s="5"/>
      <c r="B713" s="5"/>
      <c r="C713" s="7"/>
      <c r="D713" s="7"/>
      <c r="E713" s="9"/>
      <c r="F713" s="9"/>
      <c r="G713" s="15"/>
      <c r="H713" s="15"/>
    </row>
    <row r="714" spans="1:8" x14ac:dyDescent="0.35">
      <c r="A714" s="5"/>
      <c r="B714" s="5"/>
      <c r="C714" s="7"/>
      <c r="D714" s="7"/>
      <c r="E714" s="9"/>
      <c r="F714" s="9"/>
      <c r="G714" s="15"/>
      <c r="H714" s="15"/>
    </row>
    <row r="715" spans="1:8" x14ac:dyDescent="0.35">
      <c r="A715" s="5"/>
      <c r="B715" s="5"/>
      <c r="C715" s="7"/>
      <c r="D715" s="7"/>
      <c r="E715" s="9"/>
      <c r="F715" s="9"/>
      <c r="G715" s="15"/>
      <c r="H715" s="15"/>
    </row>
    <row r="716" spans="1:8" x14ac:dyDescent="0.35">
      <c r="A716" s="5"/>
      <c r="B716" s="5"/>
      <c r="C716" s="7"/>
      <c r="D716" s="7"/>
      <c r="E716" s="9"/>
      <c r="F716" s="9"/>
      <c r="G716" s="15"/>
      <c r="H716" s="15"/>
    </row>
    <row r="717" spans="1:8" x14ac:dyDescent="0.35">
      <c r="A717" s="5"/>
      <c r="B717" s="5"/>
      <c r="C717" s="7"/>
      <c r="D717" s="7"/>
      <c r="E717" s="9"/>
      <c r="F717" s="9"/>
      <c r="G717" s="15"/>
      <c r="H717" s="15"/>
    </row>
    <row r="718" spans="1:8" x14ac:dyDescent="0.35">
      <c r="A718" s="5"/>
      <c r="B718" s="5"/>
      <c r="C718" s="7"/>
      <c r="D718" s="7"/>
      <c r="E718" s="9"/>
      <c r="F718" s="9"/>
      <c r="G718" s="15"/>
      <c r="H718" s="15"/>
    </row>
    <row r="719" spans="1:8" x14ac:dyDescent="0.35">
      <c r="A719" s="5"/>
      <c r="B719" s="5"/>
      <c r="C719" s="7"/>
      <c r="D719" s="7"/>
      <c r="E719" s="9"/>
      <c r="F719" s="9"/>
      <c r="G719" s="15"/>
      <c r="H719" s="15"/>
    </row>
    <row r="720" spans="1:8" x14ac:dyDescent="0.35">
      <c r="A720" s="5"/>
      <c r="B720" s="5"/>
      <c r="C720" s="7"/>
      <c r="D720" s="7"/>
      <c r="E720" s="9"/>
      <c r="F720" s="9"/>
      <c r="G720" s="15"/>
      <c r="H720" s="15"/>
    </row>
    <row r="721" spans="1:8" x14ac:dyDescent="0.35">
      <c r="A721" s="5"/>
      <c r="B721" s="5"/>
      <c r="C721" s="7"/>
      <c r="D721" s="7"/>
      <c r="E721" s="9"/>
      <c r="F721" s="9"/>
      <c r="G721" s="15"/>
      <c r="H721" s="15"/>
    </row>
    <row r="722" spans="1:8" x14ac:dyDescent="0.35">
      <c r="A722" s="5"/>
      <c r="B722" s="5"/>
      <c r="C722" s="7"/>
      <c r="D722" s="7"/>
      <c r="E722" s="9"/>
      <c r="F722" s="9"/>
      <c r="G722" s="15"/>
      <c r="H722" s="15"/>
    </row>
    <row r="723" spans="1:8" x14ac:dyDescent="0.35">
      <c r="A723" s="5"/>
      <c r="B723" s="5"/>
      <c r="C723" s="7"/>
      <c r="D723" s="7"/>
      <c r="E723" s="9"/>
      <c r="F723" s="9"/>
      <c r="G723" s="15"/>
      <c r="H723" s="15"/>
    </row>
    <row r="724" spans="1:8" x14ac:dyDescent="0.35">
      <c r="A724" s="5"/>
      <c r="B724" s="5"/>
      <c r="C724" s="7"/>
      <c r="D724" s="7"/>
      <c r="E724" s="9"/>
      <c r="F724" s="9"/>
      <c r="G724" s="15"/>
      <c r="H724" s="15"/>
    </row>
    <row r="725" spans="1:8" x14ac:dyDescent="0.35">
      <c r="A725" s="5"/>
      <c r="B725" s="5"/>
      <c r="C725" s="7"/>
      <c r="D725" s="7"/>
      <c r="E725" s="9"/>
      <c r="F725" s="9"/>
      <c r="G725" s="15"/>
      <c r="H725" s="15"/>
    </row>
    <row r="726" spans="1:8" x14ac:dyDescent="0.35">
      <c r="A726" s="5"/>
      <c r="B726" s="5"/>
      <c r="C726" s="7"/>
      <c r="D726" s="7"/>
      <c r="E726" s="9"/>
      <c r="F726" s="9"/>
      <c r="G726" s="15"/>
      <c r="H726" s="15"/>
    </row>
    <row r="727" spans="1:8" x14ac:dyDescent="0.35">
      <c r="A727" s="5"/>
      <c r="B727" s="5"/>
      <c r="C727" s="7"/>
      <c r="D727" s="7"/>
      <c r="E727" s="9"/>
      <c r="F727" s="9"/>
      <c r="G727" s="15"/>
      <c r="H727" s="15"/>
    </row>
    <row r="728" spans="1:8" x14ac:dyDescent="0.35">
      <c r="A728" s="5"/>
      <c r="B728" s="5"/>
      <c r="C728" s="7"/>
      <c r="D728" s="7"/>
      <c r="E728" s="9"/>
      <c r="F728" s="9"/>
      <c r="G728" s="15"/>
      <c r="H728" s="15"/>
    </row>
    <row r="729" spans="1:8" x14ac:dyDescent="0.35">
      <c r="A729" s="5"/>
      <c r="B729" s="5"/>
      <c r="C729" s="7"/>
      <c r="D729" s="7"/>
      <c r="E729" s="9"/>
      <c r="F729" s="9"/>
      <c r="G729" s="15"/>
      <c r="H729" s="15"/>
    </row>
    <row r="730" spans="1:8" x14ac:dyDescent="0.35">
      <c r="A730" s="5"/>
      <c r="B730" s="5"/>
      <c r="C730" s="7"/>
      <c r="D730" s="7"/>
      <c r="E730" s="9"/>
      <c r="F730" s="9"/>
      <c r="G730" s="15"/>
      <c r="H730" s="15"/>
    </row>
    <row r="731" spans="1:8" x14ac:dyDescent="0.35">
      <c r="A731" s="5"/>
      <c r="B731" s="5"/>
      <c r="C731" s="7"/>
      <c r="D731" s="7"/>
      <c r="E731" s="9"/>
      <c r="F731" s="9"/>
      <c r="G731" s="15"/>
      <c r="H731" s="15"/>
    </row>
    <row r="732" spans="1:8" x14ac:dyDescent="0.35">
      <c r="A732" s="5"/>
      <c r="B732" s="5"/>
      <c r="C732" s="7"/>
      <c r="D732" s="7"/>
      <c r="E732" s="9"/>
      <c r="F732" s="9"/>
      <c r="G732" s="15"/>
      <c r="H732" s="15"/>
    </row>
    <row r="733" spans="1:8" x14ac:dyDescent="0.35">
      <c r="A733" s="5"/>
      <c r="B733" s="5"/>
      <c r="C733" s="7"/>
      <c r="D733" s="7"/>
      <c r="E733" s="9"/>
      <c r="F733" s="9"/>
      <c r="G733" s="15"/>
      <c r="H733" s="15"/>
    </row>
    <row r="734" spans="1:8" x14ac:dyDescent="0.35">
      <c r="A734" s="5"/>
      <c r="B734" s="5"/>
      <c r="C734" s="7"/>
      <c r="D734" s="7"/>
      <c r="E734" s="9"/>
      <c r="F734" s="9"/>
      <c r="G734" s="15"/>
      <c r="H734" s="15"/>
    </row>
    <row r="735" spans="1:8" x14ac:dyDescent="0.35">
      <c r="A735" s="5"/>
      <c r="B735" s="5"/>
      <c r="C735" s="7"/>
      <c r="D735" s="7"/>
      <c r="E735" s="9"/>
      <c r="F735" s="9"/>
      <c r="G735" s="15"/>
      <c r="H735" s="15"/>
    </row>
    <row r="736" spans="1:8" x14ac:dyDescent="0.35">
      <c r="A736" s="5"/>
      <c r="B736" s="5"/>
      <c r="C736" s="7"/>
      <c r="D736" s="7"/>
      <c r="E736" s="9"/>
      <c r="F736" s="9"/>
      <c r="G736" s="15"/>
      <c r="H736" s="15"/>
    </row>
    <row r="737" spans="1:8" x14ac:dyDescent="0.35">
      <c r="A737" s="5"/>
      <c r="B737" s="5"/>
      <c r="C737" s="7"/>
      <c r="D737" s="7"/>
      <c r="E737" s="9"/>
      <c r="F737" s="9"/>
      <c r="G737" s="15"/>
      <c r="H737" s="15"/>
    </row>
    <row r="738" spans="1:8" x14ac:dyDescent="0.35">
      <c r="A738" s="5"/>
      <c r="B738" s="5"/>
      <c r="C738" s="7"/>
      <c r="D738" s="7"/>
      <c r="E738" s="9"/>
      <c r="F738" s="9"/>
      <c r="G738" s="15"/>
      <c r="H738" s="15"/>
    </row>
    <row r="739" spans="1:8" x14ac:dyDescent="0.35">
      <c r="A739" s="5"/>
      <c r="B739" s="5"/>
      <c r="C739" s="7"/>
      <c r="D739" s="7"/>
      <c r="E739" s="9"/>
      <c r="F739" s="9"/>
      <c r="G739" s="15"/>
      <c r="H739" s="15"/>
    </row>
    <row r="740" spans="1:8" x14ac:dyDescent="0.35">
      <c r="A740" s="5"/>
      <c r="B740" s="5"/>
      <c r="C740" s="7"/>
      <c r="D740" s="7"/>
      <c r="E740" s="9"/>
      <c r="F740" s="9"/>
      <c r="G740" s="15"/>
      <c r="H740" s="15"/>
    </row>
    <row r="741" spans="1:8" x14ac:dyDescent="0.35">
      <c r="A741" s="5"/>
      <c r="B741" s="5"/>
      <c r="C741" s="7"/>
      <c r="D741" s="7"/>
      <c r="E741" s="9"/>
      <c r="F741" s="9"/>
      <c r="G741" s="15"/>
      <c r="H741" s="15"/>
    </row>
    <row r="742" spans="1:8" x14ac:dyDescent="0.35">
      <c r="A742" s="5"/>
      <c r="B742" s="5"/>
      <c r="C742" s="7"/>
      <c r="D742" s="7"/>
      <c r="E742" s="9"/>
      <c r="F742" s="9"/>
      <c r="G742" s="15"/>
      <c r="H742" s="15"/>
    </row>
    <row r="743" spans="1:8" x14ac:dyDescent="0.35">
      <c r="A743" s="5"/>
      <c r="B743" s="5"/>
      <c r="C743" s="7"/>
      <c r="D743" s="7"/>
      <c r="E743" s="9"/>
      <c r="F743" s="9"/>
      <c r="G743" s="15"/>
      <c r="H743" s="15"/>
    </row>
    <row r="744" spans="1:8" x14ac:dyDescent="0.35">
      <c r="A744" s="5"/>
      <c r="B744" s="5"/>
      <c r="C744" s="7"/>
      <c r="D744" s="7"/>
      <c r="E744" s="9"/>
      <c r="F744" s="9"/>
      <c r="G744" s="15"/>
      <c r="H744" s="15"/>
    </row>
    <row r="745" spans="1:8" x14ac:dyDescent="0.35">
      <c r="A745" s="5"/>
      <c r="B745" s="5"/>
      <c r="C745" s="7"/>
      <c r="D745" s="7"/>
      <c r="E745" s="9"/>
      <c r="F745" s="9"/>
      <c r="G745" s="15"/>
      <c r="H745" s="15"/>
    </row>
    <row r="746" spans="1:8" x14ac:dyDescent="0.35">
      <c r="A746" s="5"/>
      <c r="B746" s="5"/>
      <c r="C746" s="7"/>
      <c r="D746" s="7"/>
      <c r="E746" s="9"/>
      <c r="F746" s="9"/>
      <c r="G746" s="15"/>
      <c r="H746" s="15"/>
    </row>
    <row r="747" spans="1:8" x14ac:dyDescent="0.35">
      <c r="A747" s="5"/>
      <c r="B747" s="5"/>
      <c r="C747" s="7"/>
      <c r="D747" s="7"/>
      <c r="E747" s="9"/>
      <c r="F747" s="9"/>
      <c r="G747" s="15"/>
      <c r="H747" s="15"/>
    </row>
    <row r="748" spans="1:8" x14ac:dyDescent="0.35">
      <c r="A748" s="5"/>
      <c r="B748" s="5"/>
      <c r="C748" s="7"/>
      <c r="D748" s="7"/>
      <c r="E748" s="9"/>
      <c r="F748" s="9"/>
      <c r="G748" s="15"/>
      <c r="H748" s="15"/>
    </row>
    <row r="749" spans="1:8" x14ac:dyDescent="0.35">
      <c r="A749" s="5"/>
      <c r="B749" s="5"/>
      <c r="C749" s="7"/>
      <c r="D749" s="7"/>
      <c r="E749" s="9"/>
      <c r="F749" s="9"/>
      <c r="G749" s="15"/>
      <c r="H749" s="15"/>
    </row>
    <row r="750" spans="1:8" x14ac:dyDescent="0.35">
      <c r="A750" s="5"/>
      <c r="B750" s="5"/>
      <c r="C750" s="7"/>
      <c r="D750" s="7"/>
      <c r="E750" s="9"/>
      <c r="F750" s="9"/>
      <c r="G750" s="15"/>
      <c r="H750" s="15"/>
    </row>
    <row r="751" spans="1:8" x14ac:dyDescent="0.35">
      <c r="A751" s="5"/>
      <c r="B751" s="5"/>
      <c r="C751" s="7"/>
      <c r="D751" s="7"/>
      <c r="E751" s="9"/>
      <c r="F751" s="9"/>
      <c r="G751" s="15"/>
      <c r="H751" s="15"/>
    </row>
    <row r="752" spans="1:8" x14ac:dyDescent="0.35">
      <c r="A752" s="5"/>
      <c r="B752" s="5"/>
      <c r="C752" s="7"/>
      <c r="D752" s="7"/>
      <c r="E752" s="9"/>
      <c r="F752" s="9"/>
      <c r="G752" s="15"/>
      <c r="H752" s="15"/>
    </row>
    <row r="753" spans="1:8" x14ac:dyDescent="0.35">
      <c r="A753" s="5"/>
      <c r="B753" s="5"/>
      <c r="C753" s="7"/>
      <c r="D753" s="7"/>
      <c r="E753" s="9"/>
      <c r="F753" s="9"/>
      <c r="G753" s="15"/>
      <c r="H753" s="15"/>
    </row>
    <row r="754" spans="1:8" x14ac:dyDescent="0.35">
      <c r="A754" s="5"/>
      <c r="B754" s="5"/>
      <c r="C754" s="7"/>
      <c r="D754" s="7"/>
      <c r="E754" s="9"/>
      <c r="F754" s="9"/>
      <c r="G754" s="15"/>
      <c r="H754" s="15"/>
    </row>
    <row r="755" spans="1:8" x14ac:dyDescent="0.35">
      <c r="A755" s="5"/>
      <c r="B755" s="5"/>
      <c r="C755" s="7"/>
      <c r="D755" s="7"/>
      <c r="E755" s="9"/>
      <c r="F755" s="9"/>
      <c r="G755" s="15"/>
      <c r="H755" s="15"/>
    </row>
    <row r="756" spans="1:8" x14ac:dyDescent="0.35">
      <c r="A756" s="5"/>
      <c r="B756" s="5"/>
      <c r="C756" s="7"/>
      <c r="D756" s="7"/>
      <c r="E756" s="9"/>
      <c r="F756" s="9"/>
      <c r="G756" s="15"/>
      <c r="H756" s="15"/>
    </row>
    <row r="757" spans="1:8" x14ac:dyDescent="0.35">
      <c r="A757" s="5"/>
      <c r="B757" s="5"/>
      <c r="C757" s="7"/>
      <c r="D757" s="7"/>
      <c r="E757" s="9"/>
      <c r="F757" s="9"/>
      <c r="G757" s="15"/>
      <c r="H757" s="15"/>
    </row>
    <row r="758" spans="1:8" x14ac:dyDescent="0.35">
      <c r="A758" s="5"/>
      <c r="B758" s="5"/>
      <c r="C758" s="7"/>
      <c r="D758" s="7"/>
      <c r="E758" s="9"/>
      <c r="F758" s="9"/>
      <c r="G758" s="15"/>
      <c r="H758" s="15"/>
    </row>
    <row r="759" spans="1:8" x14ac:dyDescent="0.35">
      <c r="A759" s="5"/>
      <c r="B759" s="5"/>
      <c r="C759" s="7"/>
      <c r="D759" s="7"/>
      <c r="E759" s="9"/>
      <c r="F759" s="9"/>
      <c r="G759" s="15"/>
      <c r="H759" s="15"/>
    </row>
    <row r="760" spans="1:8" x14ac:dyDescent="0.35">
      <c r="A760" s="5"/>
      <c r="B760" s="5"/>
      <c r="C760" s="7"/>
      <c r="D760" s="7"/>
      <c r="E760" s="9"/>
      <c r="F760" s="9"/>
      <c r="G760" s="15"/>
      <c r="H760" s="15"/>
    </row>
    <row r="761" spans="1:8" x14ac:dyDescent="0.35">
      <c r="A761" s="5"/>
      <c r="B761" s="5"/>
      <c r="C761" s="7"/>
      <c r="D761" s="7"/>
      <c r="E761" s="9"/>
      <c r="F761" s="9"/>
      <c r="G761" s="15"/>
      <c r="H761" s="15"/>
    </row>
    <row r="762" spans="1:8" x14ac:dyDescent="0.35">
      <c r="A762" s="5"/>
      <c r="B762" s="5"/>
      <c r="C762" s="7"/>
      <c r="D762" s="7"/>
      <c r="E762" s="9"/>
      <c r="F762" s="9"/>
      <c r="G762" s="15"/>
      <c r="H762" s="15"/>
    </row>
    <row r="763" spans="1:8" x14ac:dyDescent="0.35">
      <c r="A763" s="5"/>
      <c r="B763" s="5"/>
      <c r="C763" s="7"/>
      <c r="D763" s="7"/>
      <c r="E763" s="9"/>
      <c r="F763" s="9"/>
      <c r="G763" s="15"/>
      <c r="H763" s="15"/>
    </row>
    <row r="764" spans="1:8" x14ac:dyDescent="0.35">
      <c r="A764" s="5"/>
      <c r="B764" s="5"/>
      <c r="C764" s="7"/>
      <c r="D764" s="7"/>
      <c r="E764" s="9"/>
      <c r="F764" s="9"/>
      <c r="G764" s="15"/>
      <c r="H764" s="15"/>
    </row>
    <row r="765" spans="1:8" x14ac:dyDescent="0.35">
      <c r="A765" s="5"/>
      <c r="B765" s="5"/>
      <c r="C765" s="7"/>
      <c r="D765" s="7"/>
      <c r="E765" s="9"/>
      <c r="F765" s="9"/>
      <c r="G765" s="15"/>
      <c r="H765" s="15"/>
    </row>
    <row r="766" spans="1:8" x14ac:dyDescent="0.35">
      <c r="A766" s="5"/>
      <c r="B766" s="5"/>
      <c r="C766" s="7"/>
      <c r="D766" s="7"/>
      <c r="E766" s="9"/>
      <c r="F766" s="9"/>
      <c r="G766" s="15"/>
      <c r="H766" s="15"/>
    </row>
    <row r="767" spans="1:8" x14ac:dyDescent="0.35">
      <c r="A767" s="5"/>
      <c r="B767" s="5"/>
      <c r="C767" s="7"/>
      <c r="D767" s="7"/>
      <c r="E767" s="9"/>
      <c r="F767" s="9"/>
      <c r="G767" s="15"/>
      <c r="H767" s="15"/>
    </row>
    <row r="768" spans="1:8" x14ac:dyDescent="0.35">
      <c r="A768" s="5"/>
      <c r="B768" s="5"/>
      <c r="C768" s="7"/>
      <c r="D768" s="7"/>
      <c r="E768" s="9"/>
      <c r="F768" s="9"/>
      <c r="G768" s="15"/>
      <c r="H768" s="15"/>
    </row>
    <row r="769" spans="1:8" x14ac:dyDescent="0.35">
      <c r="A769" s="5"/>
      <c r="B769" s="5"/>
      <c r="C769" s="7"/>
      <c r="D769" s="7"/>
      <c r="E769" s="9"/>
      <c r="F769" s="9"/>
      <c r="G769" s="15"/>
      <c r="H769" s="15"/>
    </row>
    <row r="770" spans="1:8" x14ac:dyDescent="0.35">
      <c r="A770" s="5"/>
      <c r="B770" s="5"/>
      <c r="C770" s="7"/>
      <c r="D770" s="7"/>
      <c r="E770" s="9"/>
      <c r="F770" s="9"/>
      <c r="G770" s="15"/>
      <c r="H770" s="15"/>
    </row>
    <row r="771" spans="1:8" x14ac:dyDescent="0.35">
      <c r="A771" s="5"/>
      <c r="B771" s="5"/>
      <c r="C771" s="7"/>
      <c r="D771" s="7"/>
      <c r="E771" s="9"/>
      <c r="F771" s="9"/>
      <c r="G771" s="15"/>
      <c r="H771" s="15"/>
    </row>
    <row r="772" spans="1:8" x14ac:dyDescent="0.35">
      <c r="A772" s="5"/>
      <c r="B772" s="5"/>
      <c r="C772" s="7"/>
      <c r="D772" s="7"/>
      <c r="E772" s="9"/>
      <c r="F772" s="9"/>
      <c r="G772" s="15"/>
      <c r="H772" s="15"/>
    </row>
    <row r="773" spans="1:8" x14ac:dyDescent="0.35">
      <c r="A773" s="5"/>
      <c r="B773" s="5"/>
      <c r="C773" s="7"/>
      <c r="D773" s="7"/>
      <c r="E773" s="9"/>
      <c r="F773" s="9"/>
      <c r="G773" s="15"/>
      <c r="H773" s="15"/>
    </row>
    <row r="774" spans="1:8" x14ac:dyDescent="0.35">
      <c r="A774" s="5"/>
      <c r="B774" s="5"/>
      <c r="C774" s="7"/>
      <c r="D774" s="7"/>
      <c r="E774" s="9"/>
      <c r="F774" s="9"/>
      <c r="G774" s="15"/>
      <c r="H774" s="15"/>
    </row>
    <row r="775" spans="1:8" x14ac:dyDescent="0.35">
      <c r="A775" s="5"/>
      <c r="B775" s="5"/>
      <c r="C775" s="7"/>
      <c r="D775" s="7"/>
      <c r="E775" s="9"/>
      <c r="F775" s="9"/>
      <c r="G775" s="15"/>
      <c r="H775" s="15"/>
    </row>
    <row r="776" spans="1:8" x14ac:dyDescent="0.35">
      <c r="A776" s="5"/>
      <c r="B776" s="5"/>
      <c r="C776" s="7"/>
      <c r="D776" s="7"/>
      <c r="E776" s="9"/>
      <c r="F776" s="9"/>
      <c r="G776" s="15"/>
      <c r="H776" s="15"/>
    </row>
    <row r="777" spans="1:8" x14ac:dyDescent="0.35">
      <c r="A777" s="5"/>
      <c r="B777" s="5"/>
      <c r="C777" s="7"/>
      <c r="D777" s="7"/>
      <c r="E777" s="9"/>
      <c r="F777" s="9"/>
      <c r="G777" s="15"/>
      <c r="H777" s="15"/>
    </row>
    <row r="778" spans="1:8" x14ac:dyDescent="0.35">
      <c r="A778" s="5"/>
      <c r="B778" s="5"/>
      <c r="C778" s="7"/>
      <c r="D778" s="7"/>
      <c r="E778" s="9"/>
      <c r="F778" s="9"/>
      <c r="G778" s="15"/>
      <c r="H778" s="15"/>
    </row>
    <row r="779" spans="1:8" x14ac:dyDescent="0.35">
      <c r="A779" s="5"/>
      <c r="B779" s="5"/>
      <c r="C779" s="7"/>
      <c r="D779" s="7"/>
      <c r="E779" s="9"/>
      <c r="F779" s="9"/>
      <c r="G779" s="15"/>
      <c r="H779" s="15"/>
    </row>
    <row r="780" spans="1:8" x14ac:dyDescent="0.35">
      <c r="A780" s="5"/>
      <c r="B780" s="5"/>
      <c r="C780" s="7"/>
      <c r="D780" s="7"/>
      <c r="E780" s="9"/>
      <c r="F780" s="9"/>
      <c r="G780" s="15"/>
      <c r="H780" s="15"/>
    </row>
    <row r="781" spans="1:8" x14ac:dyDescent="0.35">
      <c r="A781" s="5"/>
      <c r="B781" s="5"/>
      <c r="C781" s="7"/>
      <c r="D781" s="7"/>
      <c r="E781" s="9"/>
      <c r="F781" s="9"/>
      <c r="G781" s="15"/>
      <c r="H781" s="15"/>
    </row>
    <row r="782" spans="1:8" x14ac:dyDescent="0.35">
      <c r="A782" s="5"/>
      <c r="B782" s="5"/>
      <c r="C782" s="7"/>
      <c r="D782" s="7"/>
      <c r="E782" s="9"/>
      <c r="F782" s="9"/>
      <c r="G782" s="15"/>
      <c r="H782" s="15"/>
    </row>
    <row r="783" spans="1:8" x14ac:dyDescent="0.35">
      <c r="A783" s="5"/>
      <c r="B783" s="5"/>
      <c r="C783" s="7"/>
      <c r="D783" s="7"/>
      <c r="E783" s="9"/>
      <c r="F783" s="9"/>
      <c r="G783" s="15"/>
      <c r="H783" s="15"/>
    </row>
    <row r="784" spans="1:8" x14ac:dyDescent="0.35">
      <c r="A784" s="5"/>
      <c r="B784" s="5"/>
      <c r="C784" s="7"/>
      <c r="D784" s="7"/>
      <c r="E784" s="9"/>
      <c r="F784" s="9"/>
      <c r="G784" s="15"/>
      <c r="H784" s="15"/>
    </row>
    <row r="785" spans="1:8" x14ac:dyDescent="0.35">
      <c r="A785" s="5"/>
      <c r="B785" s="5"/>
      <c r="C785" s="7"/>
      <c r="D785" s="7"/>
      <c r="E785" s="9"/>
      <c r="F785" s="9"/>
      <c r="G785" s="15"/>
      <c r="H785" s="15"/>
    </row>
    <row r="786" spans="1:8" x14ac:dyDescent="0.35">
      <c r="A786" s="5"/>
      <c r="B786" s="5"/>
      <c r="C786" s="7"/>
      <c r="D786" s="7"/>
      <c r="E786" s="9"/>
      <c r="F786" s="9"/>
      <c r="G786" s="15"/>
      <c r="H786" s="15"/>
    </row>
    <row r="787" spans="1:8" x14ac:dyDescent="0.35">
      <c r="A787" s="5"/>
      <c r="B787" s="5"/>
      <c r="C787" s="7"/>
      <c r="D787" s="7"/>
      <c r="E787" s="9"/>
      <c r="F787" s="9"/>
      <c r="G787" s="15"/>
      <c r="H787" s="15"/>
    </row>
    <row r="788" spans="1:8" x14ac:dyDescent="0.35">
      <c r="A788" s="5"/>
      <c r="B788" s="5"/>
      <c r="C788" s="7"/>
      <c r="D788" s="7"/>
      <c r="E788" s="9"/>
      <c r="F788" s="9"/>
      <c r="G788" s="15"/>
      <c r="H788" s="15"/>
    </row>
    <row r="789" spans="1:8" x14ac:dyDescent="0.35">
      <c r="A789" s="5"/>
      <c r="B789" s="5"/>
      <c r="C789" s="7"/>
      <c r="D789" s="7"/>
      <c r="E789" s="9"/>
      <c r="F789" s="9"/>
      <c r="G789" s="15"/>
      <c r="H789" s="15"/>
    </row>
    <row r="790" spans="1:8" x14ac:dyDescent="0.35">
      <c r="A790" s="5"/>
      <c r="B790" s="5"/>
      <c r="C790" s="7"/>
      <c r="D790" s="7"/>
      <c r="E790" s="9"/>
      <c r="F790" s="9"/>
      <c r="G790" s="15"/>
      <c r="H790" s="15"/>
    </row>
    <row r="791" spans="1:8" x14ac:dyDescent="0.35">
      <c r="A791" s="5"/>
      <c r="B791" s="5"/>
      <c r="C791" s="7"/>
      <c r="D791" s="7"/>
      <c r="E791" s="9"/>
      <c r="F791" s="9"/>
      <c r="G791" s="15"/>
      <c r="H791" s="15"/>
    </row>
    <row r="792" spans="1:8" x14ac:dyDescent="0.35">
      <c r="A792" s="5"/>
      <c r="B792" s="5"/>
      <c r="C792" s="7"/>
      <c r="D792" s="7"/>
      <c r="E792" s="9"/>
      <c r="F792" s="9"/>
      <c r="G792" s="15"/>
      <c r="H792" s="15"/>
    </row>
    <row r="793" spans="1:8" x14ac:dyDescent="0.35">
      <c r="A793" s="5"/>
      <c r="B793" s="5"/>
      <c r="C793" s="7"/>
      <c r="D793" s="7"/>
      <c r="E793" s="9"/>
      <c r="F793" s="9"/>
      <c r="G793" s="15"/>
      <c r="H793" s="15"/>
    </row>
    <row r="794" spans="1:8" x14ac:dyDescent="0.35">
      <c r="A794" s="5"/>
      <c r="B794" s="5"/>
      <c r="C794" s="7"/>
      <c r="D794" s="7"/>
      <c r="E794" s="9"/>
      <c r="F794" s="9"/>
      <c r="G794" s="15"/>
      <c r="H794" s="15"/>
    </row>
    <row r="795" spans="1:8" x14ac:dyDescent="0.35">
      <c r="A795" s="5"/>
      <c r="B795" s="5"/>
      <c r="C795" s="7"/>
      <c r="D795" s="7"/>
      <c r="E795" s="9"/>
      <c r="F795" s="9"/>
      <c r="G795" s="15"/>
      <c r="H795" s="15"/>
    </row>
    <row r="796" spans="1:8" x14ac:dyDescent="0.35">
      <c r="A796" s="5"/>
      <c r="B796" s="5"/>
      <c r="C796" s="7"/>
      <c r="D796" s="7"/>
      <c r="E796" s="9"/>
      <c r="F796" s="9"/>
      <c r="G796" s="15"/>
      <c r="H796" s="15"/>
    </row>
    <row r="797" spans="1:8" x14ac:dyDescent="0.35">
      <c r="A797" s="5"/>
      <c r="B797" s="5"/>
      <c r="C797" s="7"/>
      <c r="D797" s="7"/>
      <c r="E797" s="9"/>
      <c r="F797" s="9"/>
      <c r="G797" s="15"/>
      <c r="H797" s="15"/>
    </row>
    <row r="798" spans="1:8" x14ac:dyDescent="0.35">
      <c r="A798" s="5"/>
      <c r="B798" s="5"/>
      <c r="C798" s="7"/>
      <c r="D798" s="7"/>
      <c r="E798" s="9"/>
      <c r="F798" s="9"/>
      <c r="G798" s="15"/>
      <c r="H798" s="15"/>
    </row>
    <row r="799" spans="1:8" x14ac:dyDescent="0.35">
      <c r="A799" s="5"/>
      <c r="B799" s="5"/>
      <c r="C799" s="7"/>
      <c r="D799" s="7"/>
      <c r="E799" s="9"/>
      <c r="F799" s="9"/>
      <c r="G799" s="15"/>
      <c r="H799" s="15"/>
    </row>
    <row r="800" spans="1:8" x14ac:dyDescent="0.35">
      <c r="A800" s="5"/>
      <c r="B800" s="5"/>
      <c r="C800" s="7"/>
      <c r="D800" s="7"/>
      <c r="E800" s="9"/>
      <c r="F800" s="9"/>
      <c r="G800" s="15"/>
      <c r="H800" s="15"/>
    </row>
    <row r="801" spans="1:8" x14ac:dyDescent="0.35">
      <c r="A801" s="5"/>
      <c r="B801" s="5"/>
      <c r="C801" s="7"/>
      <c r="D801" s="7"/>
      <c r="E801" s="9"/>
      <c r="F801" s="9"/>
      <c r="G801" s="15"/>
      <c r="H801" s="15"/>
    </row>
    <row r="802" spans="1:8" x14ac:dyDescent="0.35">
      <c r="A802" s="5"/>
      <c r="B802" s="5"/>
      <c r="C802" s="7"/>
      <c r="D802" s="7"/>
      <c r="E802" s="9"/>
      <c r="F802" s="9"/>
      <c r="G802" s="15"/>
      <c r="H802" s="15"/>
    </row>
    <row r="803" spans="1:8" x14ac:dyDescent="0.35">
      <c r="A803" s="5"/>
      <c r="B803" s="5"/>
      <c r="C803" s="7"/>
      <c r="D803" s="7"/>
      <c r="E803" s="9"/>
      <c r="F803" s="9"/>
      <c r="G803" s="15"/>
      <c r="H803" s="15"/>
    </row>
    <row r="804" spans="1:8" x14ac:dyDescent="0.35">
      <c r="A804" s="5"/>
      <c r="B804" s="5"/>
      <c r="C804" s="7"/>
      <c r="D804" s="7"/>
      <c r="E804" s="9"/>
      <c r="F804" s="9"/>
      <c r="G804" s="15"/>
      <c r="H804" s="15"/>
    </row>
    <row r="805" spans="1:8" x14ac:dyDescent="0.35">
      <c r="A805" s="5"/>
      <c r="B805" s="5"/>
      <c r="C805" s="7"/>
      <c r="D805" s="7"/>
      <c r="E805" s="9"/>
      <c r="F805" s="9"/>
      <c r="G805" s="15"/>
      <c r="H805" s="15"/>
    </row>
    <row r="806" spans="1:8" x14ac:dyDescent="0.35">
      <c r="A806" s="5"/>
      <c r="B806" s="5"/>
      <c r="C806" s="7"/>
      <c r="D806" s="7"/>
      <c r="E806" s="9"/>
      <c r="F806" s="9"/>
      <c r="G806" s="15"/>
      <c r="H806" s="15"/>
    </row>
    <row r="807" spans="1:8" x14ac:dyDescent="0.35">
      <c r="A807" s="5"/>
      <c r="B807" s="5"/>
      <c r="C807" s="7"/>
      <c r="D807" s="7"/>
      <c r="E807" s="9"/>
      <c r="F807" s="9"/>
      <c r="G807" s="15"/>
      <c r="H807" s="15"/>
    </row>
    <row r="808" spans="1:8" x14ac:dyDescent="0.35">
      <c r="A808" s="5"/>
      <c r="B808" s="5"/>
      <c r="C808" s="7"/>
      <c r="D808" s="7"/>
      <c r="E808" s="9"/>
      <c r="F808" s="9"/>
      <c r="G808" s="15"/>
      <c r="H808" s="15"/>
    </row>
    <row r="809" spans="1:8" x14ac:dyDescent="0.35">
      <c r="A809" s="5"/>
      <c r="B809" s="5"/>
      <c r="C809" s="7"/>
      <c r="D809" s="7"/>
      <c r="E809" s="9"/>
      <c r="F809" s="9"/>
      <c r="G809" s="15"/>
      <c r="H809" s="15"/>
    </row>
    <row r="810" spans="1:8" x14ac:dyDescent="0.35">
      <c r="A810" s="5"/>
      <c r="B810" s="5"/>
      <c r="C810" s="7"/>
      <c r="D810" s="7"/>
      <c r="E810" s="9"/>
      <c r="F810" s="9"/>
      <c r="G810" s="15"/>
      <c r="H810" s="15"/>
    </row>
    <row r="811" spans="1:8" x14ac:dyDescent="0.35">
      <c r="A811" s="5"/>
      <c r="B811" s="5"/>
      <c r="C811" s="7"/>
      <c r="D811" s="7"/>
      <c r="E811" s="9"/>
      <c r="F811" s="9"/>
      <c r="G811" s="15"/>
      <c r="H811" s="15"/>
    </row>
    <row r="812" spans="1:8" x14ac:dyDescent="0.35">
      <c r="A812" s="5"/>
      <c r="B812" s="5"/>
      <c r="C812" s="7"/>
      <c r="D812" s="7"/>
      <c r="E812" s="9"/>
      <c r="F812" s="9"/>
      <c r="G812" s="15"/>
      <c r="H812" s="15"/>
    </row>
    <row r="813" spans="1:8" x14ac:dyDescent="0.35">
      <c r="A813" s="5"/>
      <c r="B813" s="5"/>
      <c r="C813" s="7"/>
      <c r="D813" s="7"/>
      <c r="E813" s="9"/>
      <c r="F813" s="9"/>
      <c r="G813" s="15"/>
      <c r="H813" s="15"/>
    </row>
    <row r="814" spans="1:8" x14ac:dyDescent="0.35">
      <c r="A814" s="5"/>
      <c r="B814" s="5"/>
      <c r="C814" s="7"/>
      <c r="D814" s="7"/>
      <c r="E814" s="9"/>
      <c r="F814" s="9"/>
      <c r="G814" s="15"/>
      <c r="H814" s="15"/>
    </row>
    <row r="815" spans="1:8" x14ac:dyDescent="0.35">
      <c r="A815" s="5"/>
      <c r="B815" s="5"/>
      <c r="C815" s="7"/>
      <c r="D815" s="7"/>
      <c r="E815" s="9"/>
      <c r="F815" s="9"/>
      <c r="G815" s="15"/>
      <c r="H815" s="15"/>
    </row>
    <row r="816" spans="1:8" x14ac:dyDescent="0.35">
      <c r="A816" s="5"/>
      <c r="B816" s="5"/>
      <c r="C816" s="7"/>
      <c r="D816" s="7"/>
      <c r="E816" s="9"/>
      <c r="F816" s="9"/>
      <c r="G816" s="15"/>
      <c r="H816" s="15"/>
    </row>
    <row r="817" spans="1:8" x14ac:dyDescent="0.35">
      <c r="A817" s="5"/>
      <c r="B817" s="5"/>
      <c r="C817" s="7"/>
      <c r="D817" s="7"/>
      <c r="E817" s="9"/>
      <c r="F817" s="9"/>
      <c r="G817" s="15"/>
      <c r="H817" s="15"/>
    </row>
    <row r="818" spans="1:8" x14ac:dyDescent="0.35">
      <c r="A818" s="5"/>
      <c r="B818" s="5"/>
      <c r="C818" s="7"/>
      <c r="D818" s="7"/>
      <c r="E818" s="9"/>
      <c r="F818" s="9"/>
      <c r="G818" s="15"/>
      <c r="H818" s="15"/>
    </row>
    <row r="819" spans="1:8" x14ac:dyDescent="0.35">
      <c r="A819" s="5"/>
      <c r="B819" s="5"/>
      <c r="C819" s="7"/>
      <c r="D819" s="7"/>
      <c r="E819" s="9"/>
      <c r="F819" s="9"/>
      <c r="G819" s="15"/>
      <c r="H819" s="15"/>
    </row>
    <row r="820" spans="1:8" x14ac:dyDescent="0.35">
      <c r="A820" s="5"/>
      <c r="B820" s="5"/>
      <c r="C820" s="7"/>
      <c r="D820" s="7"/>
      <c r="E820" s="9"/>
      <c r="F820" s="9"/>
      <c r="G820" s="15"/>
      <c r="H820" s="15"/>
    </row>
    <row r="821" spans="1:8" x14ac:dyDescent="0.35">
      <c r="A821" s="5"/>
      <c r="B821" s="5"/>
      <c r="C821" s="7"/>
      <c r="D821" s="7"/>
      <c r="E821" s="9"/>
      <c r="F821" s="9"/>
      <c r="G821" s="15"/>
      <c r="H821" s="15"/>
    </row>
    <row r="822" spans="1:8" x14ac:dyDescent="0.35">
      <c r="A822" s="5"/>
      <c r="B822" s="5"/>
      <c r="C822" s="7"/>
      <c r="D822" s="7"/>
      <c r="E822" s="9"/>
      <c r="F822" s="9"/>
      <c r="G822" s="15"/>
      <c r="H822" s="15"/>
    </row>
    <row r="823" spans="1:8" x14ac:dyDescent="0.35">
      <c r="A823" s="5"/>
      <c r="B823" s="5"/>
      <c r="C823" s="7"/>
      <c r="D823" s="7"/>
      <c r="E823" s="9"/>
      <c r="F823" s="9"/>
      <c r="G823" s="15"/>
      <c r="H823" s="15"/>
    </row>
    <row r="824" spans="1:8" x14ac:dyDescent="0.35">
      <c r="A824" s="5"/>
      <c r="B824" s="5"/>
      <c r="C824" s="7"/>
      <c r="D824" s="7"/>
      <c r="E824" s="9"/>
      <c r="F824" s="9"/>
      <c r="G824" s="15"/>
      <c r="H824" s="15"/>
    </row>
    <row r="825" spans="1:8" x14ac:dyDescent="0.35">
      <c r="A825" s="5"/>
      <c r="B825" s="5"/>
      <c r="C825" s="7"/>
      <c r="D825" s="7"/>
      <c r="E825" s="9"/>
      <c r="F825" s="9"/>
      <c r="G825" s="15"/>
      <c r="H825" s="15"/>
    </row>
    <row r="826" spans="1:8" x14ac:dyDescent="0.35">
      <c r="A826" s="5"/>
      <c r="B826" s="5"/>
      <c r="C826" s="7"/>
      <c r="D826" s="7"/>
      <c r="E826" s="9"/>
      <c r="F826" s="9"/>
      <c r="G826" s="15"/>
      <c r="H826" s="15"/>
    </row>
    <row r="827" spans="1:8" x14ac:dyDescent="0.35">
      <c r="A827" s="5"/>
      <c r="B827" s="5"/>
      <c r="C827" s="7"/>
      <c r="D827" s="7"/>
      <c r="E827" s="9"/>
      <c r="F827" s="9"/>
      <c r="G827" s="15"/>
      <c r="H827" s="15"/>
    </row>
    <row r="828" spans="1:8" x14ac:dyDescent="0.35">
      <c r="A828" s="5"/>
      <c r="B828" s="5"/>
      <c r="C828" s="7"/>
      <c r="D828" s="7"/>
      <c r="E828" s="9"/>
      <c r="F828" s="9"/>
      <c r="G828" s="15"/>
      <c r="H828" s="15"/>
    </row>
    <row r="829" spans="1:8" x14ac:dyDescent="0.35">
      <c r="A829" s="5"/>
      <c r="B829" s="5"/>
      <c r="C829" s="7"/>
      <c r="D829" s="7"/>
      <c r="E829" s="9"/>
      <c r="F829" s="9"/>
      <c r="G829" s="15"/>
      <c r="H829" s="15"/>
    </row>
    <row r="830" spans="1:8" x14ac:dyDescent="0.35">
      <c r="A830" s="5"/>
      <c r="B830" s="5"/>
      <c r="C830" s="7"/>
      <c r="D830" s="7"/>
      <c r="E830" s="9"/>
      <c r="F830" s="9"/>
      <c r="G830" s="15"/>
      <c r="H830" s="15"/>
    </row>
    <row r="831" spans="1:8" x14ac:dyDescent="0.35">
      <c r="A831" s="5"/>
      <c r="B831" s="5"/>
      <c r="C831" s="7"/>
      <c r="D831" s="7"/>
      <c r="E831" s="9"/>
      <c r="F831" s="9"/>
      <c r="G831" s="15"/>
      <c r="H831" s="15"/>
    </row>
    <row r="832" spans="1:8" x14ac:dyDescent="0.35">
      <c r="A832" s="5"/>
      <c r="B832" s="5"/>
      <c r="C832" s="7"/>
      <c r="D832" s="7"/>
      <c r="E832" s="9"/>
      <c r="F832" s="9"/>
      <c r="G832" s="15"/>
      <c r="H832" s="15"/>
    </row>
    <row r="833" spans="1:8" x14ac:dyDescent="0.35">
      <c r="A833" s="5"/>
      <c r="B833" s="5"/>
      <c r="C833" s="7"/>
      <c r="D833" s="7"/>
      <c r="E833" s="9"/>
      <c r="F833" s="9"/>
      <c r="G833" s="15"/>
      <c r="H833" s="15"/>
    </row>
    <row r="834" spans="1:8" x14ac:dyDescent="0.35">
      <c r="A834" s="5"/>
      <c r="B834" s="5"/>
      <c r="C834" s="7"/>
      <c r="D834" s="7"/>
      <c r="E834" s="9"/>
      <c r="F834" s="9"/>
      <c r="G834" s="15"/>
      <c r="H834" s="15"/>
    </row>
    <row r="835" spans="1:8" x14ac:dyDescent="0.35">
      <c r="A835" s="5"/>
      <c r="B835" s="5"/>
      <c r="C835" s="7"/>
      <c r="D835" s="7"/>
      <c r="E835" s="9"/>
      <c r="F835" s="9"/>
      <c r="G835" s="15"/>
      <c r="H835" s="15"/>
    </row>
    <row r="836" spans="1:8" x14ac:dyDescent="0.35">
      <c r="A836" s="5"/>
      <c r="B836" s="5"/>
      <c r="C836" s="7"/>
      <c r="D836" s="7"/>
      <c r="E836" s="9"/>
      <c r="F836" s="9"/>
      <c r="G836" s="15"/>
      <c r="H836" s="15"/>
    </row>
    <row r="837" spans="1:8" x14ac:dyDescent="0.35">
      <c r="A837" s="5"/>
      <c r="B837" s="5"/>
      <c r="C837" s="7"/>
      <c r="D837" s="7"/>
      <c r="E837" s="9"/>
      <c r="F837" s="9"/>
      <c r="G837" s="15"/>
      <c r="H837" s="15"/>
    </row>
    <row r="838" spans="1:8" x14ac:dyDescent="0.35">
      <c r="A838" s="5"/>
      <c r="B838" s="5"/>
      <c r="C838" s="7"/>
      <c r="D838" s="7"/>
      <c r="E838" s="9"/>
      <c r="F838" s="9"/>
      <c r="G838" s="15"/>
      <c r="H838" s="15"/>
    </row>
    <row r="839" spans="1:8" x14ac:dyDescent="0.35">
      <c r="A839" s="5"/>
      <c r="B839" s="5"/>
      <c r="C839" s="7"/>
      <c r="D839" s="7"/>
      <c r="E839" s="9"/>
      <c r="F839" s="9"/>
      <c r="G839" s="15"/>
      <c r="H839" s="15"/>
    </row>
    <row r="840" spans="1:8" x14ac:dyDescent="0.35">
      <c r="A840" s="5"/>
      <c r="B840" s="5"/>
      <c r="C840" s="7"/>
      <c r="D840" s="7"/>
      <c r="E840" s="9"/>
      <c r="F840" s="9"/>
      <c r="G840" s="15"/>
      <c r="H840" s="15"/>
    </row>
    <row r="841" spans="1:8" x14ac:dyDescent="0.35">
      <c r="A841" s="5"/>
      <c r="B841" s="5"/>
      <c r="C841" s="7"/>
      <c r="D841" s="7"/>
      <c r="E841" s="9"/>
      <c r="F841" s="9"/>
      <c r="G841" s="15"/>
      <c r="H841" s="15"/>
    </row>
    <row r="842" spans="1:8" x14ac:dyDescent="0.35">
      <c r="A842" s="5"/>
      <c r="B842" s="5"/>
      <c r="C842" s="7"/>
      <c r="D842" s="7"/>
      <c r="E842" s="9"/>
      <c r="F842" s="9"/>
      <c r="G842" s="15"/>
      <c r="H842" s="15"/>
    </row>
    <row r="843" spans="1:8" x14ac:dyDescent="0.35">
      <c r="A843" s="5"/>
      <c r="B843" s="5"/>
      <c r="C843" s="7"/>
      <c r="D843" s="7"/>
      <c r="E843" s="9"/>
      <c r="F843" s="9"/>
      <c r="G843" s="15"/>
      <c r="H843" s="15"/>
    </row>
    <row r="844" spans="1:8" x14ac:dyDescent="0.35">
      <c r="A844" s="5"/>
      <c r="B844" s="5"/>
      <c r="C844" s="7"/>
      <c r="D844" s="7"/>
      <c r="E844" s="9"/>
      <c r="F844" s="9"/>
      <c r="G844" s="15"/>
      <c r="H844" s="15"/>
    </row>
    <row r="845" spans="1:8" x14ac:dyDescent="0.35">
      <c r="A845" s="5"/>
      <c r="B845" s="5"/>
      <c r="C845" s="7"/>
      <c r="D845" s="7"/>
      <c r="E845" s="9"/>
      <c r="F845" s="9"/>
      <c r="G845" s="15"/>
      <c r="H845" s="15"/>
    </row>
    <row r="846" spans="1:8" x14ac:dyDescent="0.35">
      <c r="A846" s="5"/>
      <c r="B846" s="5"/>
      <c r="C846" s="7"/>
      <c r="D846" s="7"/>
      <c r="E846" s="9"/>
      <c r="F846" s="9"/>
      <c r="G846" s="15"/>
      <c r="H846" s="15"/>
    </row>
    <row r="847" spans="1:8" x14ac:dyDescent="0.35">
      <c r="A847" s="5"/>
      <c r="B847" s="5"/>
      <c r="C847" s="7"/>
      <c r="D847" s="7"/>
      <c r="E847" s="9"/>
      <c r="F847" s="9"/>
      <c r="G847" s="15"/>
      <c r="H847" s="15"/>
    </row>
    <row r="848" spans="1:8" x14ac:dyDescent="0.35">
      <c r="A848" s="5"/>
      <c r="B848" s="5"/>
      <c r="C848" s="7"/>
      <c r="D848" s="7"/>
      <c r="E848" s="9"/>
      <c r="F848" s="9"/>
      <c r="G848" s="15"/>
      <c r="H848" s="15"/>
    </row>
    <row r="849" spans="1:8" x14ac:dyDescent="0.35">
      <c r="A849" s="5"/>
      <c r="B849" s="5"/>
      <c r="C849" s="7"/>
      <c r="D849" s="7"/>
      <c r="E849" s="9"/>
      <c r="F849" s="9"/>
      <c r="G849" s="15"/>
      <c r="H849" s="15"/>
    </row>
    <row r="850" spans="1:8" x14ac:dyDescent="0.35">
      <c r="A850" s="5"/>
      <c r="B850" s="5"/>
      <c r="C850" s="7"/>
      <c r="D850" s="7"/>
      <c r="E850" s="9"/>
      <c r="F850" s="9"/>
      <c r="G850" s="15"/>
      <c r="H850" s="15"/>
    </row>
    <row r="851" spans="1:8" x14ac:dyDescent="0.35">
      <c r="A851" s="5"/>
      <c r="B851" s="5"/>
      <c r="C851" s="7"/>
      <c r="D851" s="7"/>
      <c r="E851" s="9"/>
      <c r="F851" s="9"/>
      <c r="G851" s="15"/>
      <c r="H851" s="15"/>
    </row>
    <row r="852" spans="1:8" x14ac:dyDescent="0.35">
      <c r="A852" s="5"/>
      <c r="B852" s="5"/>
      <c r="C852" s="7"/>
      <c r="D852" s="7"/>
      <c r="E852" s="9"/>
      <c r="F852" s="9"/>
      <c r="G852" s="15"/>
      <c r="H852" s="15"/>
    </row>
    <row r="853" spans="1:8" x14ac:dyDescent="0.35">
      <c r="A853" s="5"/>
      <c r="B853" s="5"/>
      <c r="C853" s="7"/>
      <c r="D853" s="7"/>
      <c r="E853" s="9"/>
      <c r="F853" s="9"/>
      <c r="G853" s="15"/>
      <c r="H853" s="15"/>
    </row>
    <row r="854" spans="1:8" x14ac:dyDescent="0.35">
      <c r="A854" s="5"/>
      <c r="B854" s="5"/>
      <c r="C854" s="7"/>
      <c r="D854" s="7"/>
      <c r="E854" s="9"/>
      <c r="F854" s="9"/>
      <c r="G854" s="15"/>
      <c r="H854" s="15"/>
    </row>
    <row r="855" spans="1:8" x14ac:dyDescent="0.35">
      <c r="A855" s="5"/>
      <c r="B855" s="5"/>
      <c r="C855" s="7"/>
      <c r="D855" s="7"/>
      <c r="E855" s="9"/>
      <c r="F855" s="9"/>
      <c r="G855" s="15"/>
      <c r="H855" s="15"/>
    </row>
    <row r="856" spans="1:8" x14ac:dyDescent="0.35">
      <c r="A856" s="5"/>
      <c r="B856" s="5"/>
      <c r="C856" s="7"/>
      <c r="D856" s="7"/>
      <c r="E856" s="9"/>
      <c r="F856" s="9"/>
      <c r="G856" s="15"/>
      <c r="H856" s="15"/>
    </row>
    <row r="857" spans="1:8" x14ac:dyDescent="0.35">
      <c r="A857" s="5"/>
      <c r="B857" s="5"/>
      <c r="C857" s="7"/>
      <c r="D857" s="7"/>
      <c r="E857" s="9"/>
      <c r="F857" s="9"/>
      <c r="G857" s="15"/>
      <c r="H857" s="15"/>
    </row>
    <row r="858" spans="1:8" x14ac:dyDescent="0.35">
      <c r="A858" s="5"/>
      <c r="B858" s="5"/>
      <c r="C858" s="7"/>
      <c r="D858" s="7"/>
      <c r="E858" s="9"/>
      <c r="F858" s="9"/>
      <c r="G858" s="15"/>
      <c r="H858" s="15"/>
    </row>
    <row r="859" spans="1:8" x14ac:dyDescent="0.35">
      <c r="A859" s="5"/>
      <c r="B859" s="5"/>
      <c r="C859" s="7"/>
      <c r="D859" s="7"/>
      <c r="E859" s="9"/>
      <c r="F859" s="9"/>
      <c r="G859" s="15"/>
      <c r="H859" s="15"/>
    </row>
    <row r="860" spans="1:8" x14ac:dyDescent="0.35">
      <c r="A860" s="5"/>
      <c r="B860" s="5"/>
      <c r="C860" s="7"/>
      <c r="D860" s="7"/>
      <c r="E860" s="9"/>
      <c r="F860" s="9"/>
      <c r="G860" s="15"/>
      <c r="H860" s="15"/>
    </row>
    <row r="861" spans="1:8" x14ac:dyDescent="0.35">
      <c r="A861" s="5"/>
      <c r="B861" s="5"/>
      <c r="C861" s="7"/>
      <c r="D861" s="7"/>
      <c r="E861" s="9"/>
      <c r="F861" s="9"/>
      <c r="G861" s="15"/>
      <c r="H861" s="15"/>
    </row>
    <row r="862" spans="1:8" x14ac:dyDescent="0.35">
      <c r="A862" s="5"/>
      <c r="B862" s="5"/>
      <c r="C862" s="7"/>
      <c r="D862" s="7"/>
      <c r="E862" s="9"/>
      <c r="F862" s="9"/>
      <c r="G862" s="15"/>
      <c r="H862" s="15"/>
    </row>
    <row r="863" spans="1:8" x14ac:dyDescent="0.35">
      <c r="A863" s="5"/>
      <c r="B863" s="5"/>
      <c r="C863" s="7"/>
      <c r="D863" s="7"/>
      <c r="E863" s="9"/>
      <c r="F863" s="9"/>
      <c r="G863" s="15"/>
      <c r="H863" s="15"/>
    </row>
    <row r="864" spans="1:8" x14ac:dyDescent="0.35">
      <c r="A864" s="5"/>
      <c r="B864" s="5"/>
      <c r="C864" s="7"/>
      <c r="D864" s="7"/>
      <c r="E864" s="9"/>
      <c r="F864" s="9"/>
      <c r="G864" s="15"/>
      <c r="H864" s="15"/>
    </row>
    <row r="865" spans="1:8" x14ac:dyDescent="0.35">
      <c r="A865" s="5"/>
      <c r="B865" s="5"/>
      <c r="C865" s="7"/>
      <c r="D865" s="7"/>
      <c r="E865" s="9"/>
      <c r="F865" s="9"/>
      <c r="G865" s="15"/>
      <c r="H865" s="15"/>
    </row>
    <row r="866" spans="1:8" x14ac:dyDescent="0.35">
      <c r="A866" s="5"/>
      <c r="B866" s="5"/>
      <c r="C866" s="7"/>
      <c r="D866" s="7"/>
      <c r="E866" s="9"/>
      <c r="F866" s="9"/>
      <c r="G866" s="15"/>
      <c r="H866" s="15"/>
    </row>
    <row r="867" spans="1:8" x14ac:dyDescent="0.35">
      <c r="A867" s="5"/>
      <c r="B867" s="5"/>
      <c r="C867" s="7"/>
      <c r="D867" s="7"/>
      <c r="E867" s="9"/>
      <c r="F867" s="9"/>
      <c r="G867" s="15"/>
      <c r="H867" s="15"/>
    </row>
    <row r="868" spans="1:8" x14ac:dyDescent="0.35">
      <c r="A868" s="5"/>
      <c r="B868" s="5"/>
      <c r="C868" s="7"/>
      <c r="D868" s="7"/>
      <c r="E868" s="9"/>
      <c r="F868" s="9"/>
      <c r="G868" s="15"/>
      <c r="H868" s="15"/>
    </row>
    <row r="869" spans="1:8" x14ac:dyDescent="0.35">
      <c r="A869" s="5"/>
      <c r="B869" s="5"/>
      <c r="C869" s="7"/>
      <c r="D869" s="7"/>
      <c r="E869" s="9"/>
      <c r="F869" s="9"/>
      <c r="G869" s="15"/>
      <c r="H869" s="15"/>
    </row>
    <row r="870" spans="1:8" x14ac:dyDescent="0.35">
      <c r="A870" s="5"/>
      <c r="B870" s="5"/>
      <c r="C870" s="7"/>
      <c r="D870" s="7"/>
      <c r="E870" s="9"/>
      <c r="F870" s="9"/>
      <c r="G870" s="15"/>
      <c r="H870" s="15"/>
    </row>
    <row r="871" spans="1:8" x14ac:dyDescent="0.35">
      <c r="A871" s="5"/>
      <c r="B871" s="5"/>
      <c r="C871" s="7"/>
      <c r="D871" s="7"/>
      <c r="E871" s="9"/>
      <c r="F871" s="9"/>
      <c r="G871" s="15"/>
      <c r="H871" s="15"/>
    </row>
    <row r="872" spans="1:8" x14ac:dyDescent="0.35">
      <c r="A872" s="5"/>
      <c r="B872" s="5"/>
      <c r="C872" s="7"/>
      <c r="D872" s="7"/>
      <c r="E872" s="9"/>
      <c r="F872" s="9"/>
      <c r="G872" s="15"/>
      <c r="H872" s="15"/>
    </row>
    <row r="873" spans="1:8" x14ac:dyDescent="0.35">
      <c r="A873" s="5"/>
      <c r="B873" s="5"/>
      <c r="C873" s="7"/>
      <c r="D873" s="7"/>
      <c r="E873" s="9"/>
      <c r="F873" s="9"/>
      <c r="G873" s="15"/>
      <c r="H873" s="15"/>
    </row>
    <row r="874" spans="1:8" x14ac:dyDescent="0.35">
      <c r="A874" s="5"/>
      <c r="B874" s="5"/>
      <c r="C874" s="7"/>
      <c r="D874" s="7"/>
      <c r="E874" s="9"/>
      <c r="F874" s="9"/>
      <c r="G874" s="15"/>
      <c r="H874" s="15"/>
    </row>
    <row r="875" spans="1:8" x14ac:dyDescent="0.35">
      <c r="A875" s="5"/>
      <c r="B875" s="5"/>
      <c r="C875" s="7"/>
      <c r="D875" s="7"/>
      <c r="E875" s="9"/>
      <c r="F875" s="9"/>
      <c r="G875" s="15"/>
      <c r="H875" s="15"/>
    </row>
    <row r="876" spans="1:8" x14ac:dyDescent="0.35">
      <c r="A876" s="5"/>
      <c r="B876" s="5"/>
      <c r="C876" s="7"/>
      <c r="D876" s="7"/>
      <c r="E876" s="9"/>
      <c r="F876" s="9"/>
      <c r="G876" s="15"/>
      <c r="H876" s="15"/>
    </row>
    <row r="877" spans="1:8" x14ac:dyDescent="0.35">
      <c r="A877" s="5"/>
      <c r="B877" s="5"/>
      <c r="C877" s="7"/>
      <c r="D877" s="7"/>
      <c r="E877" s="9"/>
      <c r="F877" s="9"/>
      <c r="G877" s="15"/>
      <c r="H877" s="15"/>
    </row>
    <row r="878" spans="1:8" x14ac:dyDescent="0.35">
      <c r="A878" s="5"/>
      <c r="B878" s="5"/>
      <c r="C878" s="7"/>
      <c r="D878" s="7"/>
      <c r="E878" s="9"/>
      <c r="F878" s="9"/>
      <c r="G878" s="15"/>
      <c r="H878" s="15"/>
    </row>
    <row r="879" spans="1:8" x14ac:dyDescent="0.35">
      <c r="A879" s="5"/>
      <c r="B879" s="5"/>
      <c r="C879" s="7"/>
      <c r="D879" s="7"/>
      <c r="E879" s="9"/>
      <c r="F879" s="9"/>
      <c r="G879" s="15"/>
      <c r="H879" s="15"/>
    </row>
    <row r="880" spans="1:8" x14ac:dyDescent="0.35">
      <c r="A880" s="5"/>
      <c r="B880" s="5"/>
      <c r="C880" s="7"/>
      <c r="D880" s="7"/>
      <c r="E880" s="9"/>
      <c r="F880" s="9"/>
      <c r="G880" s="15"/>
      <c r="H880" s="15"/>
    </row>
    <row r="881" spans="1:8" x14ac:dyDescent="0.35">
      <c r="A881" s="5"/>
      <c r="B881" s="5"/>
      <c r="C881" s="7"/>
      <c r="D881" s="7"/>
      <c r="E881" s="9"/>
      <c r="F881" s="9"/>
      <c r="G881" s="15"/>
      <c r="H881" s="15"/>
    </row>
    <row r="882" spans="1:8" x14ac:dyDescent="0.35">
      <c r="A882" s="5"/>
      <c r="B882" s="5"/>
      <c r="C882" s="7"/>
      <c r="D882" s="7"/>
      <c r="E882" s="9"/>
      <c r="F882" s="9"/>
      <c r="G882" s="15"/>
      <c r="H882" s="15"/>
    </row>
    <row r="883" spans="1:8" x14ac:dyDescent="0.35">
      <c r="A883" s="5"/>
      <c r="B883" s="5"/>
      <c r="C883" s="7"/>
      <c r="D883" s="7"/>
      <c r="E883" s="9"/>
      <c r="F883" s="9"/>
      <c r="G883" s="15"/>
      <c r="H883" s="15"/>
    </row>
    <row r="884" spans="1:8" x14ac:dyDescent="0.35">
      <c r="A884" s="5"/>
      <c r="B884" s="5"/>
      <c r="C884" s="7"/>
      <c r="D884" s="7"/>
      <c r="E884" s="9"/>
      <c r="F884" s="9"/>
      <c r="G884" s="15"/>
      <c r="H884" s="15"/>
    </row>
    <row r="885" spans="1:8" x14ac:dyDescent="0.35">
      <c r="A885" s="5"/>
      <c r="B885" s="5"/>
      <c r="C885" s="7"/>
      <c r="D885" s="7"/>
      <c r="E885" s="9"/>
      <c r="F885" s="9"/>
      <c r="G885" s="15"/>
      <c r="H885" s="15"/>
    </row>
    <row r="886" spans="1:8" x14ac:dyDescent="0.35">
      <c r="A886" s="5"/>
      <c r="B886" s="5"/>
      <c r="C886" s="7"/>
      <c r="D886" s="7"/>
      <c r="E886" s="9"/>
      <c r="F886" s="9"/>
      <c r="G886" s="15"/>
      <c r="H886" s="15"/>
    </row>
    <row r="887" spans="1:8" x14ac:dyDescent="0.35">
      <c r="A887" s="5"/>
      <c r="B887" s="5"/>
      <c r="C887" s="7"/>
      <c r="D887" s="7"/>
      <c r="E887" s="9"/>
      <c r="F887" s="9"/>
      <c r="G887" s="15"/>
      <c r="H887" s="15"/>
    </row>
    <row r="888" spans="1:8" x14ac:dyDescent="0.35">
      <c r="A888" s="5"/>
      <c r="B888" s="5"/>
      <c r="C888" s="7"/>
      <c r="D888" s="7"/>
      <c r="E888" s="9"/>
      <c r="F888" s="9"/>
      <c r="G888" s="15"/>
      <c r="H888" s="15"/>
    </row>
    <row r="889" spans="1:8" x14ac:dyDescent="0.35">
      <c r="A889" s="5"/>
      <c r="B889" s="5"/>
      <c r="C889" s="7"/>
      <c r="D889" s="7"/>
      <c r="E889" s="9"/>
      <c r="F889" s="9"/>
      <c r="G889" s="15"/>
      <c r="H889" s="15"/>
    </row>
    <row r="890" spans="1:8" x14ac:dyDescent="0.35">
      <c r="A890" s="5"/>
      <c r="B890" s="5"/>
      <c r="C890" s="7"/>
      <c r="D890" s="7"/>
      <c r="E890" s="9"/>
      <c r="F890" s="9"/>
      <c r="G890" s="15"/>
      <c r="H890" s="15"/>
    </row>
    <row r="891" spans="1:8" x14ac:dyDescent="0.35">
      <c r="A891" s="5"/>
      <c r="B891" s="5"/>
      <c r="C891" s="7"/>
      <c r="D891" s="7"/>
      <c r="E891" s="9"/>
      <c r="F891" s="9"/>
      <c r="G891" s="15"/>
      <c r="H891" s="15"/>
    </row>
    <row r="892" spans="1:8" x14ac:dyDescent="0.35">
      <c r="A892" s="5"/>
      <c r="B892" s="5"/>
      <c r="C892" s="7"/>
      <c r="D892" s="7"/>
      <c r="E892" s="9"/>
      <c r="F892" s="9"/>
      <c r="G892" s="15"/>
      <c r="H892" s="15"/>
    </row>
    <row r="893" spans="1:8" x14ac:dyDescent="0.35">
      <c r="A893" s="5"/>
      <c r="B893" s="5"/>
      <c r="C893" s="7"/>
      <c r="D893" s="7"/>
      <c r="E893" s="9"/>
      <c r="F893" s="9"/>
      <c r="G893" s="15"/>
      <c r="H893" s="15"/>
    </row>
    <row r="894" spans="1:8" x14ac:dyDescent="0.35">
      <c r="A894" s="5"/>
      <c r="B894" s="5"/>
      <c r="C894" s="7"/>
      <c r="D894" s="7"/>
      <c r="E894" s="9"/>
      <c r="F894" s="9"/>
      <c r="G894" s="15"/>
      <c r="H894" s="15"/>
    </row>
    <row r="895" spans="1:8" x14ac:dyDescent="0.35">
      <c r="A895" s="5"/>
      <c r="B895" s="5"/>
      <c r="C895" s="7"/>
      <c r="D895" s="7"/>
      <c r="E895" s="9"/>
      <c r="F895" s="9"/>
      <c r="G895" s="15"/>
      <c r="H895" s="15"/>
    </row>
    <row r="896" spans="1:8" x14ac:dyDescent="0.35">
      <c r="A896" s="5"/>
      <c r="B896" s="5"/>
      <c r="C896" s="7"/>
      <c r="D896" s="7"/>
      <c r="E896" s="9"/>
      <c r="F896" s="9"/>
      <c r="G896" s="15"/>
      <c r="H896" s="15"/>
    </row>
    <row r="897" spans="1:8" x14ac:dyDescent="0.35">
      <c r="A897" s="5"/>
      <c r="B897" s="5"/>
      <c r="C897" s="7"/>
      <c r="D897" s="7"/>
      <c r="E897" s="9"/>
      <c r="F897" s="9"/>
      <c r="G897" s="15"/>
      <c r="H897" s="15"/>
    </row>
    <row r="898" spans="1:8" x14ac:dyDescent="0.35">
      <c r="A898" s="5"/>
      <c r="B898" s="5"/>
      <c r="C898" s="7"/>
      <c r="D898" s="7"/>
      <c r="E898" s="9"/>
      <c r="F898" s="9"/>
      <c r="G898" s="15"/>
      <c r="H898" s="15"/>
    </row>
    <row r="899" spans="1:8" x14ac:dyDescent="0.35">
      <c r="A899" s="5"/>
      <c r="B899" s="5"/>
      <c r="C899" s="7"/>
      <c r="D899" s="7"/>
      <c r="E899" s="9"/>
      <c r="F899" s="9"/>
      <c r="G899" s="15"/>
      <c r="H899" s="15"/>
    </row>
    <row r="900" spans="1:8" x14ac:dyDescent="0.35">
      <c r="A900" s="5"/>
      <c r="B900" s="5"/>
      <c r="C900" s="7"/>
      <c r="D900" s="7"/>
      <c r="E900" s="9"/>
      <c r="F900" s="9"/>
      <c r="G900" s="15"/>
      <c r="H900" s="15"/>
    </row>
    <row r="901" spans="1:8" x14ac:dyDescent="0.35">
      <c r="A901" s="5"/>
      <c r="B901" s="5"/>
      <c r="C901" s="7"/>
      <c r="D901" s="7"/>
      <c r="E901" s="9"/>
      <c r="F901" s="9"/>
      <c r="G901" s="15"/>
      <c r="H901" s="15"/>
    </row>
    <row r="902" spans="1:8" x14ac:dyDescent="0.35">
      <c r="A902" s="5"/>
      <c r="B902" s="5"/>
      <c r="C902" s="7"/>
      <c r="D902" s="7"/>
      <c r="E902" s="9"/>
      <c r="F902" s="9"/>
      <c r="G902" s="15"/>
      <c r="H902" s="15"/>
    </row>
    <row r="903" spans="1:8" x14ac:dyDescent="0.35">
      <c r="A903" s="5"/>
      <c r="B903" s="5"/>
      <c r="C903" s="7"/>
      <c r="D903" s="7"/>
      <c r="E903" s="9"/>
      <c r="F903" s="9"/>
      <c r="G903" s="15"/>
      <c r="H903" s="15"/>
    </row>
    <row r="904" spans="1:8" x14ac:dyDescent="0.35">
      <c r="A904" s="5"/>
      <c r="B904" s="5"/>
      <c r="C904" s="7"/>
      <c r="D904" s="7"/>
      <c r="E904" s="9"/>
      <c r="F904" s="9"/>
      <c r="G904" s="15"/>
      <c r="H904" s="15"/>
    </row>
    <row r="905" spans="1:8" x14ac:dyDescent="0.35">
      <c r="A905" s="5"/>
      <c r="B905" s="5"/>
      <c r="C905" s="7"/>
      <c r="D905" s="7"/>
      <c r="E905" s="9"/>
      <c r="F905" s="9"/>
      <c r="G905" s="15"/>
      <c r="H905" s="15"/>
    </row>
    <row r="906" spans="1:8" x14ac:dyDescent="0.35">
      <c r="A906" s="5"/>
      <c r="B906" s="5"/>
      <c r="C906" s="7"/>
      <c r="D906" s="7"/>
      <c r="E906" s="9"/>
      <c r="F906" s="9"/>
      <c r="G906" s="15"/>
      <c r="H906" s="15"/>
    </row>
    <row r="907" spans="1:8" x14ac:dyDescent="0.35">
      <c r="A907" s="5"/>
      <c r="B907" s="5"/>
      <c r="C907" s="7"/>
      <c r="D907" s="7"/>
      <c r="E907" s="9"/>
      <c r="F907" s="9"/>
      <c r="G907" s="15"/>
      <c r="H907" s="15"/>
    </row>
    <row r="908" spans="1:8" x14ac:dyDescent="0.35">
      <c r="A908" s="5"/>
      <c r="B908" s="5"/>
      <c r="C908" s="7"/>
      <c r="D908" s="7"/>
      <c r="E908" s="9"/>
      <c r="F908" s="9"/>
      <c r="G908" s="15"/>
      <c r="H908" s="15"/>
    </row>
    <row r="909" spans="1:8" x14ac:dyDescent="0.35">
      <c r="A909" s="5"/>
      <c r="B909" s="5"/>
      <c r="C909" s="7"/>
      <c r="D909" s="7"/>
      <c r="E909" s="9"/>
      <c r="F909" s="9"/>
      <c r="G909" s="15"/>
      <c r="H909" s="15"/>
    </row>
    <row r="910" spans="1:8" x14ac:dyDescent="0.35">
      <c r="A910" s="5"/>
      <c r="B910" s="5"/>
      <c r="C910" s="7"/>
      <c r="D910" s="7"/>
      <c r="E910" s="9"/>
      <c r="F910" s="9"/>
      <c r="G910" s="15"/>
      <c r="H910" s="15"/>
    </row>
    <row r="911" spans="1:8" x14ac:dyDescent="0.35">
      <c r="A911" s="5"/>
      <c r="B911" s="5"/>
      <c r="C911" s="7"/>
      <c r="D911" s="7"/>
      <c r="E911" s="9"/>
      <c r="F911" s="9"/>
      <c r="G911" s="15"/>
      <c r="H911" s="15"/>
    </row>
    <row r="912" spans="1:8" x14ac:dyDescent="0.35">
      <c r="A912" s="5"/>
      <c r="B912" s="5"/>
      <c r="C912" s="7"/>
      <c r="D912" s="7"/>
      <c r="E912" s="9"/>
      <c r="F912" s="9"/>
      <c r="G912" s="15"/>
      <c r="H912" s="15"/>
    </row>
    <row r="913" spans="1:8" x14ac:dyDescent="0.35">
      <c r="A913" s="5"/>
      <c r="B913" s="5"/>
      <c r="C913" s="7"/>
      <c r="D913" s="7"/>
      <c r="E913" s="9"/>
      <c r="F913" s="9"/>
      <c r="G913" s="15"/>
      <c r="H913" s="15"/>
    </row>
    <row r="914" spans="1:8" x14ac:dyDescent="0.35">
      <c r="A914" s="5"/>
      <c r="B914" s="5"/>
      <c r="C914" s="7"/>
      <c r="D914" s="7"/>
      <c r="E914" s="9"/>
      <c r="F914" s="9"/>
      <c r="G914" s="15"/>
      <c r="H914" s="15"/>
    </row>
    <row r="915" spans="1:8" x14ac:dyDescent="0.35">
      <c r="A915" s="5"/>
      <c r="B915" s="5"/>
      <c r="C915" s="7"/>
      <c r="D915" s="7"/>
      <c r="E915" s="9"/>
      <c r="F915" s="9"/>
      <c r="G915" s="15"/>
      <c r="H915" s="15"/>
    </row>
    <row r="916" spans="1:8" x14ac:dyDescent="0.35">
      <c r="A916" s="5"/>
      <c r="B916" s="5"/>
      <c r="C916" s="7"/>
      <c r="D916" s="7"/>
      <c r="E916" s="9"/>
      <c r="F916" s="9"/>
      <c r="G916" s="15"/>
      <c r="H916" s="15"/>
    </row>
    <row r="917" spans="1:8" x14ac:dyDescent="0.35">
      <c r="A917" s="5"/>
      <c r="B917" s="5"/>
      <c r="C917" s="7"/>
      <c r="D917" s="7"/>
      <c r="E917" s="9"/>
      <c r="F917" s="9"/>
      <c r="G917" s="15"/>
      <c r="H917" s="15"/>
    </row>
    <row r="918" spans="1:8" x14ac:dyDescent="0.35">
      <c r="A918" s="5"/>
      <c r="B918" s="5"/>
      <c r="C918" s="7"/>
      <c r="D918" s="7"/>
      <c r="E918" s="9"/>
      <c r="F918" s="9"/>
      <c r="G918" s="15"/>
      <c r="H918" s="15"/>
    </row>
    <row r="919" spans="1:8" x14ac:dyDescent="0.35">
      <c r="A919" s="5"/>
      <c r="B919" s="5"/>
      <c r="C919" s="7"/>
      <c r="D919" s="7"/>
      <c r="E919" s="9"/>
      <c r="F919" s="9"/>
      <c r="G919" s="15"/>
      <c r="H919" s="15"/>
    </row>
    <row r="920" spans="1:8" x14ac:dyDescent="0.35">
      <c r="A920" s="5"/>
      <c r="B920" s="5"/>
      <c r="C920" s="7"/>
      <c r="D920" s="7"/>
      <c r="E920" s="9"/>
      <c r="F920" s="9"/>
      <c r="G920" s="15"/>
      <c r="H920" s="15"/>
    </row>
    <row r="921" spans="1:8" x14ac:dyDescent="0.35">
      <c r="A921" s="5"/>
      <c r="B921" s="5"/>
      <c r="C921" s="7"/>
      <c r="D921" s="7"/>
      <c r="E921" s="9"/>
      <c r="F921" s="9"/>
      <c r="G921" s="15"/>
      <c r="H921" s="15"/>
    </row>
    <row r="922" spans="1:8" x14ac:dyDescent="0.35">
      <c r="A922" s="5"/>
      <c r="B922" s="5"/>
      <c r="C922" s="7"/>
      <c r="D922" s="7"/>
      <c r="E922" s="9"/>
      <c r="F922" s="9"/>
      <c r="G922" s="15"/>
      <c r="H922" s="15"/>
    </row>
    <row r="923" spans="1:8" x14ac:dyDescent="0.35">
      <c r="A923" s="5"/>
      <c r="B923" s="5"/>
      <c r="C923" s="7"/>
      <c r="D923" s="7"/>
      <c r="E923" s="9"/>
      <c r="F923" s="9"/>
      <c r="G923" s="15"/>
      <c r="H923" s="15"/>
    </row>
    <row r="924" spans="1:8" x14ac:dyDescent="0.35">
      <c r="A924" s="5"/>
      <c r="B924" s="5"/>
      <c r="C924" s="7"/>
      <c r="D924" s="7"/>
      <c r="E924" s="9"/>
      <c r="F924" s="9"/>
      <c r="G924" s="15"/>
      <c r="H924" s="15"/>
    </row>
    <row r="925" spans="1:8" x14ac:dyDescent="0.35">
      <c r="A925" s="5"/>
      <c r="B925" s="5"/>
      <c r="C925" s="7"/>
      <c r="D925" s="7"/>
      <c r="E925" s="9"/>
      <c r="F925" s="9"/>
      <c r="G925" s="15"/>
      <c r="H925" s="15"/>
    </row>
    <row r="926" spans="1:8" x14ac:dyDescent="0.35">
      <c r="A926" s="5"/>
      <c r="B926" s="5"/>
      <c r="C926" s="7"/>
      <c r="D926" s="7"/>
      <c r="E926" s="9"/>
      <c r="F926" s="9"/>
      <c r="G926" s="15"/>
      <c r="H926" s="15"/>
    </row>
    <row r="927" spans="1:8" x14ac:dyDescent="0.35">
      <c r="A927" s="5"/>
      <c r="B927" s="5"/>
      <c r="C927" s="7"/>
      <c r="D927" s="7"/>
      <c r="E927" s="9"/>
      <c r="F927" s="9"/>
      <c r="G927" s="15"/>
      <c r="H927" s="15"/>
    </row>
    <row r="928" spans="1:8" x14ac:dyDescent="0.35">
      <c r="A928" s="5"/>
      <c r="B928" s="5"/>
      <c r="C928" s="7"/>
      <c r="D928" s="7"/>
      <c r="E928" s="9"/>
      <c r="F928" s="9"/>
      <c r="G928" s="15"/>
      <c r="H928" s="15"/>
    </row>
    <row r="929" spans="1:8" x14ac:dyDescent="0.35">
      <c r="A929" s="5"/>
      <c r="B929" s="5"/>
      <c r="C929" s="7"/>
      <c r="D929" s="7"/>
      <c r="E929" s="9"/>
      <c r="F929" s="9"/>
      <c r="G929" s="15"/>
      <c r="H929" s="15"/>
    </row>
    <row r="930" spans="1:8" x14ac:dyDescent="0.35">
      <c r="A930" s="5"/>
      <c r="B930" s="5"/>
      <c r="C930" s="7"/>
      <c r="D930" s="7"/>
      <c r="E930" s="9"/>
      <c r="F930" s="9"/>
      <c r="G930" s="15"/>
      <c r="H930" s="15"/>
    </row>
    <row r="931" spans="1:8" x14ac:dyDescent="0.35">
      <c r="A931" s="5"/>
      <c r="B931" s="5"/>
      <c r="C931" s="7"/>
      <c r="D931" s="7"/>
      <c r="E931" s="9"/>
      <c r="F931" s="9"/>
      <c r="G931" s="15"/>
      <c r="H931" s="15"/>
    </row>
    <row r="932" spans="1:8" x14ac:dyDescent="0.35">
      <c r="A932" s="5"/>
      <c r="B932" s="5"/>
      <c r="C932" s="7"/>
      <c r="D932" s="7"/>
      <c r="E932" s="9"/>
      <c r="F932" s="9"/>
      <c r="G932" s="15"/>
      <c r="H932" s="15"/>
    </row>
    <row r="933" spans="1:8" x14ac:dyDescent="0.35">
      <c r="A933" s="5"/>
      <c r="B933" s="5"/>
      <c r="C933" s="7"/>
      <c r="D933" s="7"/>
      <c r="E933" s="9"/>
      <c r="F933" s="9"/>
      <c r="G933" s="15"/>
      <c r="H933" s="15"/>
    </row>
    <row r="934" spans="1:8" x14ac:dyDescent="0.35">
      <c r="A934" s="5"/>
      <c r="B934" s="5"/>
      <c r="C934" s="7"/>
      <c r="D934" s="7"/>
      <c r="E934" s="9"/>
      <c r="F934" s="9"/>
      <c r="G934" s="15"/>
      <c r="H934" s="15"/>
    </row>
    <row r="935" spans="1:8" x14ac:dyDescent="0.35">
      <c r="A935" s="5"/>
      <c r="B935" s="5"/>
      <c r="C935" s="7"/>
      <c r="D935" s="7"/>
      <c r="E935" s="9"/>
      <c r="F935" s="9"/>
      <c r="G935" s="15"/>
      <c r="H935" s="15"/>
    </row>
    <row r="936" spans="1:8" x14ac:dyDescent="0.35">
      <c r="A936" s="5"/>
      <c r="B936" s="5"/>
      <c r="C936" s="7"/>
      <c r="D936" s="7"/>
      <c r="E936" s="9"/>
      <c r="F936" s="9"/>
      <c r="G936" s="15"/>
      <c r="H936" s="15"/>
    </row>
    <row r="937" spans="1:8" x14ac:dyDescent="0.35">
      <c r="A937" s="5"/>
      <c r="B937" s="5"/>
      <c r="C937" s="7"/>
      <c r="D937" s="7"/>
      <c r="E937" s="9"/>
      <c r="F937" s="9"/>
      <c r="G937" s="15"/>
      <c r="H937" s="15"/>
    </row>
    <row r="938" spans="1:8" x14ac:dyDescent="0.35">
      <c r="A938" s="5"/>
      <c r="B938" s="5"/>
      <c r="C938" s="7"/>
      <c r="D938" s="7"/>
      <c r="E938" s="9"/>
      <c r="F938" s="9"/>
      <c r="G938" s="15"/>
      <c r="H938" s="15"/>
    </row>
    <row r="939" spans="1:8" x14ac:dyDescent="0.35">
      <c r="A939" s="5"/>
      <c r="B939" s="5"/>
      <c r="C939" s="7"/>
      <c r="D939" s="7"/>
      <c r="E939" s="9"/>
      <c r="F939" s="9"/>
      <c r="G939" s="15"/>
      <c r="H939" s="15"/>
    </row>
    <row r="940" spans="1:8" x14ac:dyDescent="0.35">
      <c r="A940" s="5"/>
      <c r="B940" s="5"/>
      <c r="C940" s="7"/>
      <c r="D940" s="7"/>
      <c r="E940" s="9"/>
      <c r="F940" s="9"/>
      <c r="G940" s="15"/>
      <c r="H940" s="15"/>
    </row>
    <row r="941" spans="1:8" x14ac:dyDescent="0.35">
      <c r="A941" s="5"/>
      <c r="B941" s="5"/>
      <c r="C941" s="7"/>
      <c r="D941" s="7"/>
      <c r="E941" s="9"/>
      <c r="F941" s="9"/>
      <c r="G941" s="15"/>
      <c r="H941" s="15"/>
    </row>
    <row r="942" spans="1:8" x14ac:dyDescent="0.35">
      <c r="A942" s="5"/>
      <c r="B942" s="5"/>
      <c r="C942" s="7"/>
      <c r="D942" s="7"/>
      <c r="E942" s="9"/>
      <c r="F942" s="9"/>
      <c r="G942" s="15"/>
      <c r="H942" s="15"/>
    </row>
    <row r="943" spans="1:8" x14ac:dyDescent="0.35">
      <c r="A943" s="5"/>
      <c r="B943" s="5"/>
      <c r="C943" s="7"/>
      <c r="D943" s="7"/>
      <c r="E943" s="9"/>
      <c r="F943" s="9"/>
      <c r="G943" s="15"/>
      <c r="H943" s="15"/>
    </row>
    <row r="944" spans="1:8" x14ac:dyDescent="0.35">
      <c r="A944" s="5"/>
      <c r="B944" s="5"/>
      <c r="C944" s="7"/>
      <c r="D944" s="7"/>
      <c r="E944" s="9"/>
      <c r="F944" s="9"/>
      <c r="G944" s="15"/>
      <c r="H944" s="15"/>
    </row>
    <row r="945" spans="1:8" x14ac:dyDescent="0.35">
      <c r="A945" s="5"/>
      <c r="B945" s="5"/>
      <c r="C945" s="7"/>
      <c r="D945" s="7"/>
      <c r="E945" s="9"/>
      <c r="F945" s="9"/>
      <c r="G945" s="15"/>
      <c r="H945" s="15"/>
    </row>
    <row r="946" spans="1:8" x14ac:dyDescent="0.35">
      <c r="A946" s="5"/>
      <c r="B946" s="5"/>
      <c r="C946" s="7"/>
      <c r="D946" s="7"/>
      <c r="E946" s="9"/>
      <c r="F946" s="9"/>
      <c r="G946" s="15"/>
      <c r="H946" s="15"/>
    </row>
    <row r="947" spans="1:8" x14ac:dyDescent="0.35">
      <c r="A947" s="5"/>
      <c r="B947" s="5"/>
      <c r="C947" s="7"/>
      <c r="D947" s="7"/>
      <c r="E947" s="9"/>
      <c r="F947" s="9"/>
      <c r="G947" s="15"/>
      <c r="H947" s="15"/>
    </row>
    <row r="948" spans="1:8" x14ac:dyDescent="0.35">
      <c r="A948" s="5"/>
      <c r="B948" s="5"/>
      <c r="C948" s="7"/>
      <c r="D948" s="7"/>
      <c r="E948" s="9"/>
      <c r="F948" s="9"/>
      <c r="G948" s="15"/>
      <c r="H948" s="15"/>
    </row>
    <row r="949" spans="1:8" x14ac:dyDescent="0.35">
      <c r="A949" s="5"/>
      <c r="B949" s="5"/>
      <c r="C949" s="7"/>
      <c r="D949" s="7"/>
      <c r="E949" s="9"/>
      <c r="F949" s="9"/>
      <c r="G949" s="15"/>
      <c r="H949" s="15"/>
    </row>
    <row r="950" spans="1:8" x14ac:dyDescent="0.35">
      <c r="A950" s="5"/>
      <c r="B950" s="5"/>
      <c r="C950" s="7"/>
      <c r="D950" s="7"/>
      <c r="E950" s="9"/>
      <c r="F950" s="9"/>
      <c r="G950" s="15"/>
      <c r="H950" s="15"/>
    </row>
    <row r="951" spans="1:8" x14ac:dyDescent="0.35">
      <c r="A951" s="5"/>
      <c r="B951" s="5"/>
      <c r="C951" s="7"/>
      <c r="D951" s="7"/>
      <c r="E951" s="9"/>
      <c r="F951" s="9"/>
      <c r="G951" s="15"/>
      <c r="H951" s="15"/>
    </row>
    <row r="952" spans="1:8" x14ac:dyDescent="0.35">
      <c r="A952" s="5"/>
      <c r="B952" s="5"/>
      <c r="C952" s="7"/>
      <c r="D952" s="7"/>
      <c r="E952" s="9"/>
      <c r="F952" s="9"/>
      <c r="G952" s="15"/>
      <c r="H952" s="15"/>
    </row>
    <row r="953" spans="1:8" x14ac:dyDescent="0.35">
      <c r="A953" s="5"/>
      <c r="B953" s="5"/>
      <c r="C953" s="7"/>
      <c r="D953" s="7"/>
      <c r="E953" s="9"/>
      <c r="F953" s="9"/>
      <c r="G953" s="15"/>
      <c r="H953" s="15"/>
    </row>
    <row r="954" spans="1:8" x14ac:dyDescent="0.35">
      <c r="A954" s="5"/>
      <c r="B954" s="5"/>
      <c r="C954" s="7"/>
      <c r="D954" s="7"/>
      <c r="E954" s="9"/>
      <c r="F954" s="9"/>
      <c r="G954" s="15"/>
      <c r="H954" s="15"/>
    </row>
    <row r="955" spans="1:8" x14ac:dyDescent="0.35">
      <c r="A955" s="5"/>
      <c r="B955" s="5"/>
      <c r="C955" s="7"/>
      <c r="D955" s="7"/>
      <c r="E955" s="9"/>
      <c r="F955" s="9"/>
      <c r="G955" s="15"/>
      <c r="H955" s="15"/>
    </row>
    <row r="956" spans="1:8" x14ac:dyDescent="0.35">
      <c r="A956" s="5"/>
      <c r="B956" s="5"/>
      <c r="C956" s="7"/>
      <c r="D956" s="7"/>
      <c r="E956" s="9"/>
      <c r="F956" s="9"/>
      <c r="G956" s="15"/>
      <c r="H956" s="15"/>
    </row>
    <row r="957" spans="1:8" x14ac:dyDescent="0.35">
      <c r="A957" s="5"/>
      <c r="B957" s="5"/>
      <c r="C957" s="7"/>
      <c r="D957" s="7"/>
      <c r="E957" s="9"/>
      <c r="F957" s="9"/>
      <c r="G957" s="15"/>
      <c r="H957" s="15"/>
    </row>
    <row r="958" spans="1:8" x14ac:dyDescent="0.35">
      <c r="A958" s="5"/>
      <c r="B958" s="5"/>
      <c r="C958" s="7"/>
      <c r="D958" s="7"/>
      <c r="E958" s="9"/>
      <c r="F958" s="9"/>
      <c r="G958" s="15"/>
      <c r="H958" s="15"/>
    </row>
    <row r="959" spans="1:8" x14ac:dyDescent="0.35">
      <c r="A959" s="5"/>
      <c r="B959" s="5"/>
      <c r="C959" s="7"/>
      <c r="D959" s="7"/>
      <c r="E959" s="9"/>
      <c r="F959" s="9"/>
      <c r="G959" s="15"/>
      <c r="H959" s="15"/>
    </row>
    <row r="960" spans="1:8" x14ac:dyDescent="0.35">
      <c r="A960" s="5"/>
      <c r="B960" s="5"/>
      <c r="C960" s="7"/>
      <c r="D960" s="7"/>
      <c r="E960" s="9"/>
      <c r="F960" s="9"/>
      <c r="G960" s="15"/>
      <c r="H960" s="15"/>
    </row>
    <row r="961" spans="1:8" x14ac:dyDescent="0.35">
      <c r="A961" s="5"/>
      <c r="B961" s="5"/>
      <c r="C961" s="7"/>
      <c r="D961" s="7"/>
      <c r="E961" s="9"/>
      <c r="F961" s="9"/>
      <c r="G961" s="15"/>
      <c r="H961" s="15"/>
    </row>
    <row r="962" spans="1:8" x14ac:dyDescent="0.35">
      <c r="A962" s="5"/>
      <c r="B962" s="5"/>
      <c r="C962" s="7"/>
      <c r="D962" s="7"/>
      <c r="E962" s="9"/>
      <c r="F962" s="9"/>
      <c r="G962" s="15"/>
      <c r="H962" s="15"/>
    </row>
    <row r="963" spans="1:8" x14ac:dyDescent="0.35">
      <c r="A963" s="5"/>
      <c r="B963" s="5"/>
      <c r="C963" s="7"/>
      <c r="D963" s="7"/>
      <c r="E963" s="9"/>
      <c r="F963" s="9"/>
      <c r="G963" s="15"/>
      <c r="H963" s="15"/>
    </row>
    <row r="964" spans="1:8" x14ac:dyDescent="0.35">
      <c r="A964" s="5"/>
      <c r="B964" s="5"/>
      <c r="C964" s="7"/>
      <c r="D964" s="7"/>
      <c r="E964" s="9"/>
      <c r="F964" s="9"/>
      <c r="G964" s="15"/>
      <c r="H964" s="15"/>
    </row>
    <row r="965" spans="1:8" x14ac:dyDescent="0.35">
      <c r="A965" s="5"/>
      <c r="B965" s="5"/>
      <c r="C965" s="7"/>
      <c r="D965" s="7"/>
      <c r="E965" s="9"/>
      <c r="F965" s="9"/>
      <c r="G965" s="15"/>
      <c r="H965" s="15"/>
    </row>
    <row r="966" spans="1:8" x14ac:dyDescent="0.35">
      <c r="A966" s="5"/>
      <c r="B966" s="5"/>
      <c r="C966" s="7"/>
      <c r="D966" s="7"/>
      <c r="E966" s="9"/>
      <c r="F966" s="9"/>
      <c r="G966" s="15"/>
      <c r="H966" s="15"/>
    </row>
    <row r="967" spans="1:8" x14ac:dyDescent="0.35">
      <c r="A967" s="5"/>
      <c r="B967" s="5"/>
      <c r="C967" s="7"/>
      <c r="D967" s="7"/>
      <c r="E967" s="9"/>
      <c r="F967" s="9"/>
      <c r="G967" s="15"/>
      <c r="H967" s="15"/>
    </row>
    <row r="968" spans="1:8" x14ac:dyDescent="0.35">
      <c r="A968" s="5"/>
      <c r="B968" s="5"/>
      <c r="C968" s="7"/>
      <c r="D968" s="7"/>
      <c r="E968" s="9"/>
      <c r="F968" s="9"/>
      <c r="G968" s="15"/>
      <c r="H968" s="15"/>
    </row>
    <row r="969" spans="1:8" x14ac:dyDescent="0.35">
      <c r="A969" s="5"/>
      <c r="B969" s="5"/>
      <c r="C969" s="7"/>
      <c r="D969" s="7"/>
      <c r="E969" s="9"/>
      <c r="F969" s="9"/>
      <c r="G969" s="15"/>
      <c r="H969" s="15"/>
    </row>
    <row r="970" spans="1:8" x14ac:dyDescent="0.35">
      <c r="A970" s="5"/>
      <c r="B970" s="5"/>
      <c r="C970" s="7"/>
      <c r="D970" s="7"/>
      <c r="E970" s="9"/>
      <c r="F970" s="9"/>
      <c r="G970" s="15"/>
      <c r="H970" s="15"/>
    </row>
    <row r="971" spans="1:8" x14ac:dyDescent="0.35">
      <c r="A971" s="5"/>
      <c r="B971" s="5"/>
      <c r="C971" s="7"/>
      <c r="D971" s="7"/>
      <c r="E971" s="9"/>
      <c r="F971" s="9"/>
      <c r="G971" s="15"/>
      <c r="H971" s="15"/>
    </row>
    <row r="972" spans="1:8" x14ac:dyDescent="0.35">
      <c r="A972" s="5"/>
      <c r="B972" s="5"/>
      <c r="C972" s="7"/>
      <c r="D972" s="7"/>
      <c r="E972" s="9"/>
      <c r="F972" s="9"/>
      <c r="G972" s="15"/>
      <c r="H972" s="15"/>
    </row>
    <row r="973" spans="1:8" x14ac:dyDescent="0.35">
      <c r="A973" s="5"/>
      <c r="B973" s="5"/>
      <c r="C973" s="7"/>
      <c r="D973" s="7"/>
      <c r="E973" s="9"/>
      <c r="F973" s="9"/>
      <c r="G973" s="15"/>
      <c r="H973" s="15"/>
    </row>
    <row r="974" spans="1:8" x14ac:dyDescent="0.35">
      <c r="A974" s="5"/>
      <c r="B974" s="5"/>
      <c r="C974" s="7"/>
      <c r="D974" s="7"/>
      <c r="E974" s="9"/>
      <c r="F974" s="9"/>
      <c r="G974" s="15"/>
      <c r="H974" s="15"/>
    </row>
    <row r="975" spans="1:8" x14ac:dyDescent="0.35">
      <c r="A975" s="5"/>
      <c r="B975" s="5"/>
      <c r="C975" s="7"/>
      <c r="D975" s="7"/>
      <c r="E975" s="9"/>
      <c r="F975" s="9"/>
      <c r="G975" s="15"/>
      <c r="H975" s="15"/>
    </row>
    <row r="976" spans="1:8" x14ac:dyDescent="0.35">
      <c r="A976" s="5"/>
      <c r="B976" s="5"/>
      <c r="C976" s="7"/>
      <c r="D976" s="7"/>
      <c r="E976" s="9"/>
      <c r="F976" s="9"/>
      <c r="G976" s="15"/>
      <c r="H976" s="15"/>
    </row>
    <row r="977" spans="1:8" x14ac:dyDescent="0.35">
      <c r="A977" s="5"/>
      <c r="B977" s="5"/>
      <c r="C977" s="7"/>
      <c r="D977" s="7"/>
      <c r="E977" s="9"/>
      <c r="F977" s="9"/>
      <c r="G977" s="15"/>
      <c r="H977" s="15"/>
    </row>
    <row r="978" spans="1:8" x14ac:dyDescent="0.35">
      <c r="A978" s="5"/>
      <c r="B978" s="5"/>
      <c r="C978" s="7"/>
      <c r="D978" s="7"/>
      <c r="E978" s="9"/>
      <c r="F978" s="9"/>
      <c r="G978" s="15"/>
      <c r="H978" s="15"/>
    </row>
    <row r="979" spans="1:8" x14ac:dyDescent="0.35">
      <c r="A979" s="5"/>
      <c r="B979" s="5"/>
      <c r="C979" s="7"/>
      <c r="D979" s="7"/>
      <c r="E979" s="9"/>
      <c r="F979" s="9"/>
      <c r="G979" s="15"/>
      <c r="H979" s="15"/>
    </row>
    <row r="980" spans="1:8" x14ac:dyDescent="0.35">
      <c r="A980" s="5"/>
      <c r="B980" s="5"/>
      <c r="C980" s="7"/>
      <c r="D980" s="7"/>
      <c r="E980" s="9"/>
      <c r="F980" s="9"/>
      <c r="G980" s="15"/>
      <c r="H980" s="15"/>
    </row>
    <row r="981" spans="1:8" x14ac:dyDescent="0.35">
      <c r="A981" s="5"/>
      <c r="B981" s="5"/>
      <c r="C981" s="7"/>
      <c r="D981" s="7"/>
      <c r="E981" s="9"/>
      <c r="F981" s="9"/>
      <c r="G981" s="15"/>
      <c r="H981" s="15"/>
    </row>
    <row r="982" spans="1:8" x14ac:dyDescent="0.35">
      <c r="A982" s="5"/>
      <c r="B982" s="5"/>
      <c r="C982" s="7"/>
      <c r="D982" s="7"/>
      <c r="E982" s="9"/>
      <c r="F982" s="9"/>
      <c r="G982" s="15"/>
      <c r="H982" s="15"/>
    </row>
    <row r="983" spans="1:8" x14ac:dyDescent="0.35">
      <c r="A983" s="5"/>
      <c r="B983" s="5"/>
      <c r="C983" s="7"/>
      <c r="D983" s="7"/>
      <c r="E983" s="9"/>
      <c r="F983" s="9"/>
      <c r="G983" s="15"/>
      <c r="H983" s="15"/>
    </row>
    <row r="984" spans="1:8" x14ac:dyDescent="0.35">
      <c r="A984" s="5"/>
      <c r="B984" s="5"/>
      <c r="C984" s="7"/>
      <c r="D984" s="7"/>
      <c r="E984" s="9"/>
      <c r="F984" s="9"/>
      <c r="G984" s="15"/>
      <c r="H984" s="15"/>
    </row>
    <row r="985" spans="1:8" x14ac:dyDescent="0.35">
      <c r="A985" s="5"/>
      <c r="B985" s="5"/>
      <c r="C985" s="7"/>
      <c r="D985" s="7"/>
      <c r="E985" s="9"/>
      <c r="F985" s="9"/>
      <c r="G985" s="15"/>
      <c r="H985" s="15"/>
    </row>
    <row r="986" spans="1:8" x14ac:dyDescent="0.35">
      <c r="A986" s="5"/>
      <c r="B986" s="5"/>
      <c r="C986" s="7"/>
      <c r="D986" s="7"/>
      <c r="E986" s="9"/>
      <c r="F986" s="9"/>
      <c r="G986" s="15"/>
      <c r="H986" s="15"/>
    </row>
    <row r="987" spans="1:8" x14ac:dyDescent="0.35">
      <c r="A987" s="5"/>
      <c r="B987" s="5"/>
      <c r="C987" s="7"/>
      <c r="D987" s="7"/>
      <c r="E987" s="9"/>
      <c r="F987" s="9"/>
      <c r="G987" s="15"/>
      <c r="H987" s="15"/>
    </row>
    <row r="988" spans="1:8" x14ac:dyDescent="0.35">
      <c r="A988" s="5"/>
      <c r="B988" s="5"/>
      <c r="C988" s="7"/>
      <c r="D988" s="7"/>
      <c r="E988" s="9"/>
      <c r="F988" s="9"/>
      <c r="G988" s="15"/>
      <c r="H988" s="15"/>
    </row>
    <row r="989" spans="1:8" x14ac:dyDescent="0.35">
      <c r="A989" s="5"/>
      <c r="B989" s="5"/>
      <c r="C989" s="7"/>
      <c r="D989" s="7"/>
      <c r="E989" s="9"/>
      <c r="F989" s="9"/>
      <c r="G989" s="15"/>
      <c r="H989" s="15"/>
    </row>
    <row r="990" spans="1:8" x14ac:dyDescent="0.35">
      <c r="A990" s="5"/>
      <c r="B990" s="5"/>
      <c r="C990" s="7"/>
      <c r="D990" s="7"/>
      <c r="E990" s="9"/>
      <c r="F990" s="9"/>
      <c r="G990" s="15"/>
      <c r="H990" s="15"/>
    </row>
    <row r="991" spans="1:8" x14ac:dyDescent="0.35">
      <c r="A991" s="5"/>
      <c r="B991" s="5"/>
      <c r="C991" s="7"/>
      <c r="D991" s="7"/>
      <c r="E991" s="9"/>
      <c r="F991" s="9"/>
      <c r="G991" s="15"/>
      <c r="H991" s="15"/>
    </row>
    <row r="992" spans="1:8" x14ac:dyDescent="0.35">
      <c r="A992" s="5"/>
      <c r="B992" s="5"/>
      <c r="C992" s="7"/>
      <c r="D992" s="7"/>
      <c r="E992" s="9"/>
      <c r="F992" s="9"/>
      <c r="G992" s="15"/>
      <c r="H992" s="15"/>
    </row>
    <row r="993" spans="1:8" x14ac:dyDescent="0.35">
      <c r="A993" s="5"/>
      <c r="B993" s="5"/>
      <c r="C993" s="7"/>
      <c r="D993" s="7"/>
      <c r="E993" s="9"/>
      <c r="F993" s="9"/>
      <c r="G993" s="15"/>
      <c r="H993" s="15"/>
    </row>
    <row r="994" spans="1:8" x14ac:dyDescent="0.35">
      <c r="A994" s="5"/>
      <c r="B994" s="5"/>
      <c r="C994" s="7"/>
      <c r="D994" s="7"/>
      <c r="E994" s="9"/>
      <c r="F994" s="9"/>
      <c r="G994" s="15"/>
      <c r="H994" s="15"/>
    </row>
    <row r="995" spans="1:8" x14ac:dyDescent="0.35">
      <c r="A995" s="5"/>
      <c r="B995" s="5"/>
      <c r="C995" s="7"/>
      <c r="D995" s="7"/>
      <c r="E995" s="9"/>
      <c r="F995" s="9"/>
      <c r="G995" s="15"/>
      <c r="H995" s="15"/>
    </row>
    <row r="996" spans="1:8" x14ac:dyDescent="0.35">
      <c r="A996" s="5"/>
      <c r="B996" s="5"/>
      <c r="C996" s="7"/>
      <c r="D996" s="7"/>
      <c r="E996" s="9"/>
      <c r="F996" s="9"/>
      <c r="G996" s="15"/>
      <c r="H996" s="15"/>
    </row>
    <row r="997" spans="1:8" x14ac:dyDescent="0.35">
      <c r="A997" s="5"/>
      <c r="B997" s="5"/>
      <c r="C997" s="7"/>
      <c r="D997" s="7"/>
      <c r="E997" s="9"/>
      <c r="F997" s="9"/>
      <c r="G997" s="15"/>
      <c r="H997" s="15"/>
    </row>
    <row r="998" spans="1:8" x14ac:dyDescent="0.35">
      <c r="A998" s="5"/>
      <c r="B998" s="5"/>
      <c r="C998" s="7"/>
      <c r="D998" s="7"/>
      <c r="E998" s="9"/>
      <c r="F998" s="9"/>
      <c r="G998" s="15"/>
      <c r="H998" s="15"/>
    </row>
    <row r="999" spans="1:8" x14ac:dyDescent="0.35">
      <c r="A999" s="5"/>
      <c r="B999" s="5"/>
      <c r="C999" s="7"/>
      <c r="D999" s="7"/>
      <c r="E999" s="9"/>
      <c r="F999" s="9"/>
      <c r="G999" s="15"/>
      <c r="H999" s="15"/>
    </row>
    <row r="1000" spans="1:8" x14ac:dyDescent="0.35">
      <c r="A1000" s="5"/>
      <c r="B1000" s="5"/>
      <c r="C1000" s="7"/>
      <c r="D1000" s="7"/>
      <c r="E1000" s="9"/>
      <c r="F1000" s="9"/>
      <c r="G1000" s="15"/>
      <c r="H1000" s="15"/>
    </row>
  </sheetData>
  <mergeCells count="3">
    <mergeCell ref="E2:F2"/>
    <mergeCell ref="G2:K2"/>
    <mergeCell ref="M8:AA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1000"/>
  <sheetViews>
    <sheetView zoomScaleNormal="100" workbookViewId="0">
      <selection activeCell="O36" sqref="O36"/>
    </sheetView>
  </sheetViews>
  <sheetFormatPr defaultRowHeight="14.5" x14ac:dyDescent="0.35"/>
  <sheetData>
    <row r="1" spans="1:14" ht="15" thickBot="1" x14ac:dyDescent="0.4">
      <c r="A1" t="s">
        <v>0</v>
      </c>
      <c r="B1" s="95"/>
      <c r="C1" s="96"/>
      <c r="D1" s="96"/>
      <c r="E1" s="96"/>
      <c r="F1" s="96"/>
      <c r="G1" s="96"/>
      <c r="H1" s="97"/>
    </row>
    <row r="2" spans="1:14" ht="15" thickBot="1" x14ac:dyDescent="0.4">
      <c r="B2" s="20"/>
      <c r="C2" s="21"/>
      <c r="D2" s="21"/>
      <c r="E2" s="21"/>
      <c r="F2" s="21"/>
      <c r="G2" s="21"/>
      <c r="H2" s="21"/>
      <c r="N2" s="64" t="s">
        <v>1</v>
      </c>
    </row>
    <row r="3" spans="1:14" ht="15" thickBot="1" x14ac:dyDescent="0.4">
      <c r="B3" s="20"/>
      <c r="C3" s="21"/>
      <c r="D3" s="21"/>
      <c r="E3" s="21"/>
      <c r="F3" s="21"/>
      <c r="G3" s="21"/>
      <c r="H3" s="21"/>
      <c r="N3" s="64" t="s">
        <v>2</v>
      </c>
    </row>
    <row r="4" spans="1:14" ht="15" thickBot="1" x14ac:dyDescent="0.4">
      <c r="B4" s="20"/>
      <c r="C4" s="21"/>
      <c r="D4" s="21"/>
      <c r="E4" s="21"/>
      <c r="F4" s="21"/>
      <c r="G4" s="21"/>
      <c r="H4" s="21"/>
      <c r="N4" s="64" t="s">
        <v>3</v>
      </c>
    </row>
    <row r="5" spans="1:14" ht="15" thickBot="1" x14ac:dyDescent="0.4">
      <c r="A5">
        <v>0</v>
      </c>
      <c r="B5" s="20"/>
      <c r="C5" s="21"/>
      <c r="D5" s="21"/>
      <c r="E5" s="21"/>
      <c r="F5" s="21"/>
      <c r="G5" s="21"/>
      <c r="H5" s="21"/>
    </row>
    <row r="6" spans="1:14" ht="15" thickBot="1" x14ac:dyDescent="0.4">
      <c r="B6" s="20"/>
      <c r="C6" s="21"/>
      <c r="D6" s="21"/>
      <c r="E6" s="21"/>
      <c r="F6" s="21"/>
      <c r="G6" s="21"/>
      <c r="H6" s="21"/>
      <c r="N6" s="64" t="s">
        <v>4</v>
      </c>
    </row>
    <row r="7" spans="1:14" ht="15" thickBot="1" x14ac:dyDescent="0.4">
      <c r="B7" s="20"/>
      <c r="C7" s="21"/>
      <c r="D7" s="21"/>
      <c r="E7" s="21"/>
      <c r="F7" s="21"/>
      <c r="G7" s="21"/>
      <c r="H7" s="21"/>
      <c r="N7" s="64" t="s">
        <v>5</v>
      </c>
    </row>
    <row r="8" spans="1:14" ht="15" thickBot="1" x14ac:dyDescent="0.4">
      <c r="B8" s="20"/>
      <c r="C8" s="21"/>
      <c r="D8" s="21"/>
      <c r="E8" s="21"/>
      <c r="F8" s="21"/>
      <c r="G8" s="21"/>
      <c r="H8" s="21"/>
    </row>
    <row r="9" spans="1:14" ht="15" thickBot="1" x14ac:dyDescent="0.4">
      <c r="B9" s="20"/>
      <c r="C9" s="21"/>
      <c r="D9" s="21"/>
      <c r="E9" s="21"/>
      <c r="F9" s="21"/>
      <c r="G9" s="21"/>
      <c r="H9" s="21"/>
      <c r="N9" s="64" t="s">
        <v>6</v>
      </c>
    </row>
    <row r="10" spans="1:14" ht="15" thickBot="1" x14ac:dyDescent="0.4">
      <c r="A10">
        <v>2</v>
      </c>
      <c r="B10" s="20"/>
      <c r="C10" s="21"/>
      <c r="D10" s="21"/>
      <c r="E10" s="21"/>
      <c r="F10" s="21"/>
      <c r="G10" s="21"/>
      <c r="H10" s="21"/>
    </row>
    <row r="11" spans="1:14" ht="15" thickBot="1" x14ac:dyDescent="0.4">
      <c r="A11">
        <v>5.6</v>
      </c>
      <c r="B11" s="20"/>
      <c r="C11" s="21"/>
      <c r="D11" s="21"/>
      <c r="E11" s="21"/>
      <c r="F11" s="21"/>
      <c r="G11" s="21"/>
      <c r="H11" s="21"/>
    </row>
    <row r="12" spans="1:14" ht="15" thickBot="1" x14ac:dyDescent="0.4">
      <c r="A12">
        <v>0</v>
      </c>
      <c r="B12" s="20"/>
      <c r="C12" s="21"/>
      <c r="D12" s="21"/>
      <c r="E12" s="21"/>
      <c r="F12" s="21"/>
      <c r="G12" s="21"/>
      <c r="H12" s="21"/>
    </row>
    <row r="13" spans="1:14" ht="15" thickBot="1" x14ac:dyDescent="0.4">
      <c r="A13">
        <v>5.5</v>
      </c>
      <c r="B13" s="20"/>
      <c r="C13" s="21"/>
      <c r="D13" s="21"/>
      <c r="E13" s="21"/>
      <c r="F13" s="21"/>
      <c r="G13" s="21"/>
      <c r="H13" s="21"/>
    </row>
    <row r="14" spans="1:14" ht="15" thickBot="1" x14ac:dyDescent="0.4">
      <c r="B14" s="20"/>
      <c r="C14" s="21"/>
      <c r="D14" s="21"/>
      <c r="E14" s="21"/>
      <c r="F14" s="21"/>
      <c r="G14" s="21"/>
      <c r="H14" s="21"/>
    </row>
    <row r="15" spans="1:14" ht="15" thickBot="1" x14ac:dyDescent="0.4">
      <c r="B15" s="20"/>
      <c r="C15" s="21"/>
      <c r="D15" s="21"/>
      <c r="E15" s="21"/>
      <c r="F15" s="21"/>
      <c r="G15" s="21"/>
      <c r="H15" s="21"/>
    </row>
    <row r="16" spans="1:14" ht="15" thickBot="1" x14ac:dyDescent="0.4">
      <c r="B16" s="20"/>
      <c r="C16" s="21"/>
      <c r="D16" s="21"/>
      <c r="E16" s="21"/>
      <c r="F16" s="21"/>
      <c r="G16" s="21"/>
      <c r="H16" s="21"/>
    </row>
    <row r="17" spans="1:8" ht="15" thickBot="1" x14ac:dyDescent="0.4">
      <c r="B17" s="20"/>
      <c r="C17" s="21"/>
      <c r="D17" s="21"/>
      <c r="E17" s="21"/>
      <c r="F17" s="21"/>
      <c r="G17" s="21"/>
      <c r="H17" s="21"/>
    </row>
    <row r="18" spans="1:8" ht="15" thickBot="1" x14ac:dyDescent="0.4">
      <c r="B18" s="20"/>
      <c r="C18" s="21"/>
      <c r="D18" s="21"/>
      <c r="E18" s="21"/>
      <c r="F18" s="21"/>
      <c r="G18" s="21"/>
      <c r="H18" s="21"/>
    </row>
    <row r="19" spans="1:8" ht="15" thickBot="1" x14ac:dyDescent="0.4">
      <c r="B19" s="20"/>
      <c r="C19" s="21"/>
      <c r="D19" s="21"/>
      <c r="E19" s="21"/>
      <c r="F19" s="21"/>
      <c r="G19" s="21"/>
      <c r="H19" s="21"/>
    </row>
    <row r="20" spans="1:8" ht="15" thickBot="1" x14ac:dyDescent="0.4">
      <c r="B20" s="20"/>
      <c r="C20" s="21"/>
      <c r="D20" s="21"/>
      <c r="E20" s="21"/>
      <c r="F20" s="21"/>
      <c r="G20" s="21"/>
      <c r="H20" s="21"/>
    </row>
    <row r="21" spans="1:8" ht="15" thickBot="1" x14ac:dyDescent="0.4">
      <c r="B21" s="20"/>
      <c r="C21" s="21"/>
      <c r="D21" s="21"/>
      <c r="E21" s="21"/>
      <c r="F21" s="21"/>
      <c r="G21" s="21"/>
      <c r="H21" s="21"/>
    </row>
    <row r="22" spans="1:8" ht="15" thickBot="1" x14ac:dyDescent="0.4">
      <c r="B22" s="20"/>
      <c r="C22" s="21"/>
      <c r="D22" s="21"/>
      <c r="E22" s="21"/>
      <c r="F22" s="21"/>
      <c r="G22" s="21"/>
      <c r="H22" s="21"/>
    </row>
    <row r="23" spans="1:8" ht="15" thickBot="1" x14ac:dyDescent="0.4">
      <c r="B23" s="20"/>
      <c r="C23" s="21"/>
      <c r="D23" s="21"/>
      <c r="E23" s="21"/>
      <c r="F23" s="21"/>
      <c r="G23" s="21"/>
      <c r="H23" s="21"/>
    </row>
    <row r="24" spans="1:8" ht="15" thickBot="1" x14ac:dyDescent="0.4">
      <c r="B24" s="20"/>
      <c r="C24" s="21"/>
      <c r="D24" s="21"/>
      <c r="E24" s="21"/>
      <c r="F24" s="21"/>
      <c r="G24" s="21"/>
      <c r="H24" s="21"/>
    </row>
    <row r="25" spans="1:8" ht="15" thickBot="1" x14ac:dyDescent="0.4">
      <c r="B25" s="20"/>
      <c r="C25" s="21"/>
      <c r="D25" s="21"/>
      <c r="E25" s="21"/>
      <c r="F25" s="21"/>
      <c r="G25" s="21"/>
      <c r="H25" s="21"/>
    </row>
    <row r="26" spans="1:8" ht="15" thickBot="1" x14ac:dyDescent="0.4">
      <c r="B26" s="20"/>
      <c r="C26" s="21"/>
      <c r="D26" s="21"/>
      <c r="E26" s="21"/>
      <c r="F26" s="21"/>
      <c r="G26" s="21"/>
      <c r="H26" s="21"/>
    </row>
    <row r="27" spans="1:8" ht="15" thickBot="1" x14ac:dyDescent="0.4">
      <c r="B27" s="20"/>
      <c r="C27" s="21"/>
      <c r="D27" s="21"/>
      <c r="E27" s="21"/>
      <c r="F27" s="21"/>
      <c r="G27" s="21"/>
      <c r="H27" s="21"/>
    </row>
    <row r="28" spans="1:8" ht="15" thickBot="1" x14ac:dyDescent="0.4">
      <c r="B28" s="95"/>
      <c r="C28" s="96"/>
      <c r="D28" s="96"/>
      <c r="E28" s="96"/>
      <c r="F28" s="96"/>
      <c r="G28" s="96"/>
      <c r="H28" s="97"/>
    </row>
    <row r="30" spans="1:8" x14ac:dyDescent="0.35">
      <c r="A30" t="s">
        <v>7</v>
      </c>
    </row>
    <row r="33" spans="1:26" x14ac:dyDescent="0.35">
      <c r="B33" t="s">
        <v>8</v>
      </c>
      <c r="G33" t="s">
        <v>9</v>
      </c>
      <c r="K33" t="s">
        <v>10</v>
      </c>
    </row>
    <row r="35" spans="1:26" x14ac:dyDescent="0.35">
      <c r="A35" t="s">
        <v>11</v>
      </c>
      <c r="C35" t="s">
        <v>12</v>
      </c>
      <c r="E35" t="s">
        <v>13</v>
      </c>
    </row>
    <row r="36" spans="1:26" x14ac:dyDescent="0.35">
      <c r="A36" s="2" t="s">
        <v>14</v>
      </c>
      <c r="B36" s="2" t="s">
        <v>15</v>
      </c>
      <c r="C36" s="6" t="s">
        <v>16</v>
      </c>
      <c r="D36" s="6" t="s">
        <v>17</v>
      </c>
      <c r="E36" s="8" t="s">
        <v>18</v>
      </c>
      <c r="F36" s="8" t="s">
        <v>19</v>
      </c>
      <c r="G36" s="12"/>
      <c r="H36" s="12"/>
      <c r="I36" s="16"/>
      <c r="J36" s="16"/>
      <c r="K36" s="18"/>
      <c r="L36" s="18"/>
      <c r="M36" s="1"/>
      <c r="N36" s="1"/>
      <c r="O36" s="1"/>
      <c r="P36" s="1" t="s">
        <v>23</v>
      </c>
      <c r="Q36" s="1"/>
      <c r="R36" s="1"/>
      <c r="S36" s="1"/>
      <c r="T36" s="1"/>
      <c r="U36" s="1"/>
      <c r="V36" s="1"/>
      <c r="W36" s="1"/>
      <c r="X36" s="1"/>
      <c r="Y36" s="1"/>
      <c r="Z36" s="1"/>
    </row>
    <row r="37" spans="1:26" x14ac:dyDescent="0.35">
      <c r="A37" s="5">
        <v>0</v>
      </c>
      <c r="B37" s="23">
        <v>0</v>
      </c>
      <c r="C37" s="7">
        <v>0</v>
      </c>
      <c r="D37" s="25">
        <v>0</v>
      </c>
      <c r="E37" s="9">
        <v>0</v>
      </c>
      <c r="F37" s="27">
        <v>0</v>
      </c>
      <c r="G37" s="13"/>
      <c r="H37" s="30"/>
      <c r="I37" s="17"/>
      <c r="J37" s="17"/>
      <c r="K37" s="19"/>
      <c r="L37" s="19"/>
    </row>
    <row r="38" spans="1:26" x14ac:dyDescent="0.35">
      <c r="A38" s="3">
        <v>0.2</v>
      </c>
      <c r="B38" s="24">
        <v>0</v>
      </c>
      <c r="C38" s="10">
        <v>0.2</v>
      </c>
      <c r="D38" s="26">
        <v>0</v>
      </c>
      <c r="E38" s="28">
        <v>0.2</v>
      </c>
      <c r="F38" s="29">
        <v>0</v>
      </c>
      <c r="G38" s="13"/>
      <c r="H38" s="30"/>
      <c r="I38" s="17"/>
      <c r="J38" s="17"/>
      <c r="K38" s="31"/>
      <c r="L38" s="19"/>
    </row>
    <row r="39" spans="1:26" x14ac:dyDescent="0.35">
      <c r="A39" s="3">
        <v>0.4</v>
      </c>
      <c r="B39" s="24">
        <v>0</v>
      </c>
      <c r="C39" s="10">
        <v>0.4</v>
      </c>
      <c r="D39" s="26">
        <v>0</v>
      </c>
      <c r="E39" s="28">
        <v>0.4</v>
      </c>
      <c r="F39" s="29">
        <v>0</v>
      </c>
      <c r="G39" s="13"/>
      <c r="H39" s="30"/>
      <c r="I39" s="17"/>
      <c r="J39" s="17"/>
      <c r="K39" s="31"/>
      <c r="L39" s="19"/>
    </row>
    <row r="40" spans="1:26" x14ac:dyDescent="0.35">
      <c r="A40" s="3">
        <v>0.6</v>
      </c>
      <c r="B40" s="24">
        <v>0</v>
      </c>
      <c r="C40" s="10">
        <v>0.6</v>
      </c>
      <c r="D40" s="26">
        <v>0</v>
      </c>
      <c r="E40" s="28">
        <v>0.6</v>
      </c>
      <c r="F40" s="29">
        <v>0</v>
      </c>
      <c r="G40" s="13"/>
      <c r="H40" s="30"/>
      <c r="I40" s="17"/>
      <c r="J40" s="17"/>
      <c r="K40" s="31"/>
      <c r="L40" s="19"/>
    </row>
    <row r="41" spans="1:26" x14ac:dyDescent="0.35">
      <c r="A41" s="3">
        <v>0.8</v>
      </c>
      <c r="B41" s="24">
        <v>0</v>
      </c>
      <c r="C41" s="10">
        <v>0.8</v>
      </c>
      <c r="D41" s="26">
        <v>0</v>
      </c>
      <c r="E41" s="28">
        <v>0.8</v>
      </c>
      <c r="F41" s="29">
        <v>0</v>
      </c>
      <c r="G41" s="13"/>
      <c r="H41" s="30"/>
      <c r="I41" s="17"/>
      <c r="J41" s="17"/>
      <c r="K41" s="31"/>
      <c r="L41" s="19"/>
    </row>
    <row r="42" spans="1:26" x14ac:dyDescent="0.35">
      <c r="A42" s="3">
        <v>1</v>
      </c>
      <c r="B42" s="24">
        <v>0</v>
      </c>
      <c r="C42" s="10">
        <v>1</v>
      </c>
      <c r="D42" s="26">
        <v>0</v>
      </c>
      <c r="E42" s="28">
        <v>1</v>
      </c>
      <c r="F42" s="29">
        <v>0</v>
      </c>
      <c r="G42" s="13"/>
      <c r="H42" s="30"/>
      <c r="I42" s="17"/>
      <c r="J42" s="17"/>
      <c r="K42" s="31"/>
      <c r="L42" s="19"/>
    </row>
    <row r="43" spans="1:26" x14ac:dyDescent="0.35">
      <c r="A43" s="3">
        <v>1.2</v>
      </c>
      <c r="B43" s="24">
        <v>0</v>
      </c>
      <c r="C43" s="10">
        <v>1.2</v>
      </c>
      <c r="D43" s="26">
        <v>0</v>
      </c>
      <c r="E43" s="28">
        <v>1.2</v>
      </c>
      <c r="F43" s="29">
        <v>0</v>
      </c>
      <c r="G43" s="13"/>
      <c r="H43" s="30"/>
      <c r="I43" s="17"/>
      <c r="J43" s="17"/>
      <c r="K43" s="31"/>
      <c r="L43" s="19"/>
    </row>
    <row r="44" spans="1:26" x14ac:dyDescent="0.35">
      <c r="A44" s="3">
        <v>1.4</v>
      </c>
      <c r="B44" s="24">
        <v>0</v>
      </c>
      <c r="C44" s="10">
        <v>1.4</v>
      </c>
      <c r="D44" s="26">
        <v>0</v>
      </c>
      <c r="E44" s="28">
        <v>1.4</v>
      </c>
      <c r="F44" s="29">
        <v>0</v>
      </c>
      <c r="G44" s="13"/>
      <c r="H44" s="30"/>
      <c r="I44" s="17"/>
      <c r="J44" s="17"/>
      <c r="K44" s="31"/>
      <c r="L44" s="19"/>
    </row>
    <row r="45" spans="1:26" x14ac:dyDescent="0.35">
      <c r="A45" s="3">
        <v>1.6</v>
      </c>
      <c r="B45" s="24">
        <v>0</v>
      </c>
      <c r="C45" s="10">
        <v>1.6</v>
      </c>
      <c r="D45" s="26">
        <v>0</v>
      </c>
      <c r="E45" s="28">
        <v>1.6</v>
      </c>
      <c r="F45" s="29">
        <v>0</v>
      </c>
      <c r="G45" s="13"/>
      <c r="H45" s="30"/>
      <c r="I45" s="17"/>
      <c r="J45" s="17"/>
      <c r="K45" s="31"/>
      <c r="L45" s="19"/>
    </row>
    <row r="46" spans="1:26" x14ac:dyDescent="0.35">
      <c r="A46" s="3">
        <v>1.8</v>
      </c>
      <c r="B46" s="24">
        <v>0</v>
      </c>
      <c r="C46" s="10">
        <v>1.8</v>
      </c>
      <c r="D46" s="26">
        <v>0</v>
      </c>
      <c r="E46" s="28">
        <v>1.8</v>
      </c>
      <c r="F46" s="29">
        <v>0</v>
      </c>
      <c r="G46" s="13"/>
      <c r="H46" s="30"/>
      <c r="I46" s="17"/>
      <c r="J46" s="17"/>
      <c r="K46" s="31"/>
      <c r="L46" s="19"/>
    </row>
    <row r="47" spans="1:26" x14ac:dyDescent="0.35">
      <c r="A47" s="3">
        <v>2</v>
      </c>
      <c r="B47" s="24">
        <v>0</v>
      </c>
      <c r="C47" s="10">
        <v>2</v>
      </c>
      <c r="D47" s="26">
        <v>0</v>
      </c>
      <c r="E47" s="28">
        <v>2</v>
      </c>
      <c r="F47" s="29">
        <v>0</v>
      </c>
      <c r="G47" s="13"/>
      <c r="H47" s="30"/>
      <c r="I47" s="17"/>
      <c r="J47" s="17"/>
      <c r="K47" s="31"/>
      <c r="L47" s="19"/>
    </row>
    <row r="48" spans="1:26" x14ac:dyDescent="0.35">
      <c r="A48" s="3">
        <v>2.2000000000000002</v>
      </c>
      <c r="B48" s="24">
        <v>0</v>
      </c>
      <c r="C48" s="10">
        <v>2.2000000000000002</v>
      </c>
      <c r="D48" s="26">
        <v>0</v>
      </c>
      <c r="E48" s="28">
        <v>2.2000000000000002</v>
      </c>
      <c r="F48" s="29">
        <v>0</v>
      </c>
      <c r="G48" s="13"/>
      <c r="H48" s="30"/>
      <c r="I48" s="17"/>
      <c r="J48" s="17"/>
      <c r="K48" s="31"/>
      <c r="L48" s="19"/>
    </row>
    <row r="49" spans="1:12" x14ac:dyDescent="0.35">
      <c r="A49" s="3">
        <v>2.4</v>
      </c>
      <c r="B49" s="24">
        <v>0</v>
      </c>
      <c r="C49" s="10">
        <v>2.4</v>
      </c>
      <c r="D49" s="26">
        <v>0</v>
      </c>
      <c r="E49" s="28">
        <v>2.4</v>
      </c>
      <c r="F49" s="29">
        <v>0</v>
      </c>
      <c r="G49" s="13"/>
      <c r="H49" s="30"/>
      <c r="I49" s="17"/>
      <c r="J49" s="17"/>
      <c r="K49" s="31"/>
      <c r="L49" s="19"/>
    </row>
    <row r="50" spans="1:12" x14ac:dyDescent="0.35">
      <c r="A50" s="3">
        <v>2.5</v>
      </c>
      <c r="B50" s="24">
        <v>0</v>
      </c>
      <c r="C50" s="10">
        <v>2.5</v>
      </c>
      <c r="D50" s="26">
        <v>0</v>
      </c>
      <c r="E50" s="28">
        <v>2.5</v>
      </c>
      <c r="F50" s="29">
        <v>0</v>
      </c>
      <c r="G50" s="13"/>
      <c r="H50" s="30"/>
      <c r="I50" s="17"/>
      <c r="J50" s="17"/>
      <c r="K50" s="31"/>
      <c r="L50" s="19"/>
    </row>
    <row r="51" spans="1:12" x14ac:dyDescent="0.35">
      <c r="A51" s="3">
        <v>2.6</v>
      </c>
      <c r="B51" s="24">
        <v>0</v>
      </c>
      <c r="C51" s="10">
        <v>2.6</v>
      </c>
      <c r="D51" s="26">
        <v>0</v>
      </c>
      <c r="E51" s="28">
        <v>2.6</v>
      </c>
      <c r="F51" s="29">
        <v>0</v>
      </c>
      <c r="G51" s="13"/>
      <c r="H51" s="30"/>
      <c r="I51" s="17"/>
      <c r="J51" s="17"/>
      <c r="K51" s="31"/>
      <c r="L51" s="19"/>
    </row>
    <row r="52" spans="1:12" x14ac:dyDescent="0.35">
      <c r="A52" s="3">
        <v>2.7</v>
      </c>
      <c r="B52" s="24">
        <v>0</v>
      </c>
      <c r="C52" s="10">
        <v>2.7</v>
      </c>
      <c r="D52" s="26">
        <v>0</v>
      </c>
      <c r="E52" s="28">
        <v>2.7</v>
      </c>
      <c r="F52" s="29">
        <v>0</v>
      </c>
      <c r="G52" s="13"/>
      <c r="H52" s="30"/>
      <c r="I52" s="17"/>
      <c r="J52" s="17"/>
      <c r="K52" s="31"/>
      <c r="L52" s="19"/>
    </row>
    <row r="53" spans="1:12" x14ac:dyDescent="0.35">
      <c r="A53" s="3">
        <v>2.8</v>
      </c>
      <c r="B53" s="24">
        <v>0</v>
      </c>
      <c r="C53" s="10">
        <v>2.8</v>
      </c>
      <c r="D53" s="26">
        <v>0</v>
      </c>
      <c r="E53" s="28">
        <v>2.8</v>
      </c>
      <c r="F53" s="29">
        <v>0</v>
      </c>
      <c r="G53" s="13"/>
      <c r="H53" s="30"/>
      <c r="I53" s="17"/>
      <c r="J53" s="17"/>
      <c r="K53" s="31"/>
      <c r="L53" s="19"/>
    </row>
    <row r="54" spans="1:12" x14ac:dyDescent="0.35">
      <c r="A54" s="3">
        <v>2.9</v>
      </c>
      <c r="B54" s="24">
        <v>1.84</v>
      </c>
      <c r="C54" s="10">
        <v>2.9</v>
      </c>
      <c r="D54" s="26">
        <v>1.8204</v>
      </c>
      <c r="E54" s="28">
        <v>2.9</v>
      </c>
      <c r="F54" s="29">
        <v>5.0826000000000002</v>
      </c>
      <c r="G54" s="13"/>
      <c r="H54" s="30"/>
      <c r="I54" s="17"/>
      <c r="J54" s="17"/>
      <c r="K54" s="31"/>
      <c r="L54" s="19"/>
    </row>
    <row r="55" spans="1:12" x14ac:dyDescent="0.35">
      <c r="A55" s="3">
        <v>3</v>
      </c>
      <c r="B55" s="24">
        <v>1.8391999999999999</v>
      </c>
      <c r="C55" s="10">
        <v>3</v>
      </c>
      <c r="D55" s="26">
        <v>1.8204</v>
      </c>
      <c r="E55" s="28">
        <v>3</v>
      </c>
      <c r="F55" s="29">
        <v>5.0845000000000002</v>
      </c>
      <c r="G55" s="13"/>
      <c r="H55" s="30"/>
      <c r="I55" s="17"/>
      <c r="J55" s="17"/>
      <c r="K55" s="31"/>
      <c r="L55" s="19"/>
    </row>
    <row r="56" spans="1:12" x14ac:dyDescent="0.35">
      <c r="A56" s="3">
        <v>3.2</v>
      </c>
      <c r="B56" s="24">
        <v>1.8381000000000001</v>
      </c>
      <c r="C56" s="10">
        <v>3.2</v>
      </c>
      <c r="D56" s="26">
        <v>1.8217000000000001</v>
      </c>
      <c r="E56" s="28">
        <v>3.2</v>
      </c>
      <c r="F56" s="29">
        <v>5.0869999999999997</v>
      </c>
      <c r="G56" s="13"/>
      <c r="H56" s="30"/>
      <c r="I56" s="17"/>
      <c r="J56" s="17"/>
      <c r="K56" s="31"/>
      <c r="L56" s="19"/>
    </row>
    <row r="57" spans="1:12" x14ac:dyDescent="0.35">
      <c r="A57" s="3">
        <v>3.4</v>
      </c>
      <c r="B57" s="24">
        <v>1.8359000000000001</v>
      </c>
      <c r="C57" s="10">
        <v>3.4</v>
      </c>
      <c r="D57" s="26">
        <v>1.8201000000000001</v>
      </c>
      <c r="E57" s="28">
        <v>3.4</v>
      </c>
      <c r="F57" s="29">
        <v>5.0834000000000001</v>
      </c>
      <c r="G57" s="13"/>
      <c r="H57" s="30"/>
      <c r="I57" s="17"/>
      <c r="J57" s="17"/>
      <c r="K57" s="31"/>
      <c r="L57" s="19"/>
    </row>
    <row r="58" spans="1:12" x14ac:dyDescent="0.35">
      <c r="A58" s="3">
        <v>3.6</v>
      </c>
      <c r="B58" s="24">
        <v>1.8321000000000001</v>
      </c>
      <c r="C58" s="10">
        <v>3.6</v>
      </c>
      <c r="D58" s="26">
        <v>1.8217000000000001</v>
      </c>
      <c r="E58" s="28">
        <v>3.6</v>
      </c>
      <c r="F58" s="29">
        <v>5.0907999999999998</v>
      </c>
      <c r="G58" s="13"/>
      <c r="H58" s="30"/>
      <c r="I58" s="17"/>
      <c r="J58" s="17"/>
      <c r="K58" s="31"/>
      <c r="L58" s="19"/>
    </row>
    <row r="59" spans="1:12" x14ac:dyDescent="0.35">
      <c r="A59" s="3">
        <v>3.8</v>
      </c>
      <c r="B59" s="24">
        <v>1.8349</v>
      </c>
      <c r="C59" s="10">
        <v>3.8</v>
      </c>
      <c r="D59" s="26">
        <v>1.821</v>
      </c>
      <c r="E59" s="28">
        <v>3.8</v>
      </c>
      <c r="F59" s="29">
        <v>5.1032000000000002</v>
      </c>
      <c r="G59" s="13"/>
      <c r="H59" s="30"/>
      <c r="I59" s="17"/>
      <c r="J59" s="17"/>
      <c r="K59" s="31"/>
      <c r="L59" s="19"/>
    </row>
    <row r="60" spans="1:12" x14ac:dyDescent="0.35">
      <c r="A60" s="3">
        <v>4</v>
      </c>
      <c r="B60" s="24">
        <v>1.8337000000000001</v>
      </c>
      <c r="C60" s="10">
        <v>4</v>
      </c>
      <c r="D60" s="26">
        <v>1.8189</v>
      </c>
      <c r="E60" s="28">
        <v>4</v>
      </c>
      <c r="F60" s="29">
        <v>5.0914999999999999</v>
      </c>
      <c r="G60" s="13"/>
      <c r="H60" s="30"/>
      <c r="I60" s="17"/>
      <c r="J60" s="17"/>
      <c r="K60" s="31"/>
      <c r="L60" s="19"/>
    </row>
    <row r="61" spans="1:12" x14ac:dyDescent="0.35">
      <c r="A61" s="3">
        <v>4.2</v>
      </c>
      <c r="B61" s="24">
        <v>1.8334999999999999</v>
      </c>
      <c r="C61" s="10">
        <v>4.2</v>
      </c>
      <c r="D61" s="26">
        <v>1.8188</v>
      </c>
      <c r="E61" s="28">
        <v>4.2</v>
      </c>
      <c r="F61" s="29">
        <v>5.0838000000000001</v>
      </c>
      <c r="G61" s="13"/>
      <c r="H61" s="30"/>
      <c r="I61" s="17"/>
      <c r="J61" s="17"/>
      <c r="K61" s="31"/>
      <c r="L61" s="19"/>
    </row>
    <row r="62" spans="1:12" x14ac:dyDescent="0.35">
      <c r="A62" s="3">
        <v>4.7</v>
      </c>
      <c r="B62" s="33">
        <v>1.8366</v>
      </c>
      <c r="C62" s="7">
        <v>4.7</v>
      </c>
      <c r="D62" s="7">
        <v>1.8201000000000001</v>
      </c>
      <c r="E62" s="9">
        <v>4.7</v>
      </c>
      <c r="F62" s="9">
        <v>5.0818000000000003</v>
      </c>
      <c r="G62" s="13"/>
      <c r="H62" s="14"/>
      <c r="I62" s="17"/>
      <c r="J62" s="17"/>
      <c r="K62" s="19"/>
      <c r="L62" s="19"/>
    </row>
    <row r="63" spans="1:12" x14ac:dyDescent="0.35">
      <c r="A63" s="3">
        <v>5.5</v>
      </c>
      <c r="B63" s="33">
        <v>1.8346</v>
      </c>
      <c r="C63" s="7">
        <v>5.5</v>
      </c>
      <c r="D63" s="7">
        <v>1.8202</v>
      </c>
      <c r="E63" s="9">
        <v>5.6</v>
      </c>
      <c r="F63" s="9">
        <v>5.0789</v>
      </c>
      <c r="G63" s="13"/>
      <c r="H63" s="14"/>
      <c r="I63" s="17"/>
      <c r="J63" s="17"/>
      <c r="K63" s="19"/>
      <c r="L63" s="19"/>
    </row>
    <row r="64" spans="1:12" x14ac:dyDescent="0.35">
      <c r="A64" s="3"/>
      <c r="B64" s="4"/>
      <c r="C64" s="7"/>
      <c r="D64" s="7"/>
      <c r="E64" s="9"/>
      <c r="F64" s="9"/>
      <c r="G64" s="13"/>
      <c r="H64" s="14"/>
      <c r="I64" s="17"/>
      <c r="J64" s="17"/>
      <c r="K64" s="19"/>
      <c r="L64" s="19"/>
    </row>
    <row r="65" spans="1:12" x14ac:dyDescent="0.35">
      <c r="A65" s="5"/>
      <c r="B65" s="5"/>
      <c r="C65" s="7"/>
      <c r="D65" s="7"/>
      <c r="E65" s="9"/>
      <c r="F65" s="9"/>
      <c r="G65" s="15"/>
      <c r="H65" s="15"/>
      <c r="I65" s="17"/>
      <c r="J65" s="17"/>
      <c r="K65" s="19"/>
      <c r="L65" s="19"/>
    </row>
    <row r="66" spans="1:12" x14ac:dyDescent="0.35">
      <c r="A66" s="5"/>
      <c r="B66" s="5"/>
      <c r="C66" s="7"/>
      <c r="D66" s="7"/>
      <c r="E66" s="9"/>
      <c r="F66" s="9"/>
      <c r="G66" s="15"/>
      <c r="H66" s="15"/>
      <c r="I66" s="17"/>
      <c r="J66" s="17"/>
      <c r="K66" s="19"/>
      <c r="L66" s="19"/>
    </row>
    <row r="67" spans="1:12" x14ac:dyDescent="0.35">
      <c r="A67" s="5"/>
      <c r="B67" s="5"/>
      <c r="C67" s="7"/>
      <c r="D67" s="7"/>
      <c r="E67" s="9"/>
      <c r="F67" s="9"/>
      <c r="G67" s="15"/>
      <c r="H67" s="15"/>
      <c r="I67" s="17"/>
      <c r="J67" s="17"/>
      <c r="K67" s="19"/>
      <c r="L67" s="19"/>
    </row>
    <row r="68" spans="1:12" x14ac:dyDescent="0.35">
      <c r="A68" s="5"/>
      <c r="B68" s="5"/>
      <c r="C68" s="7"/>
      <c r="D68" s="7"/>
      <c r="E68" s="9"/>
      <c r="F68" s="9"/>
      <c r="G68" s="15"/>
      <c r="H68" s="15"/>
      <c r="I68" s="17"/>
      <c r="J68" s="17"/>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B1:H1"/>
    <mergeCell ref="B28:H28"/>
  </mergeCells>
  <pageMargins left="0.7" right="0.7" top="0.75" bottom="0.75" header="0.3" footer="0.3"/>
  <pageSetup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62860-42DE-4C57-B1E8-2A884031C214}">
  <sheetPr codeName="Sheet19">
    <tabColor theme="7" tint="-0.499984740745262"/>
  </sheetPr>
  <dimension ref="A1:AG1000"/>
  <sheetViews>
    <sheetView zoomScaleNormal="100" workbookViewId="0">
      <selection activeCell="M30" sqref="M30"/>
    </sheetView>
  </sheetViews>
  <sheetFormatPr defaultRowHeight="14.5" x14ac:dyDescent="0.35"/>
  <cols>
    <col min="5" max="5" width="10.26953125" customWidth="1"/>
    <col min="21" max="21" width="12.54296875" bestFit="1" customWidth="1"/>
    <col min="22" max="22" width="10.54296875" bestFit="1" customWidth="1"/>
  </cols>
  <sheetData>
    <row r="1" spans="1:33" ht="18" thickBot="1" x14ac:dyDescent="0.4">
      <c r="B1" s="22"/>
      <c r="R1" s="22" t="s">
        <v>54</v>
      </c>
    </row>
    <row r="2" spans="1:33" ht="18" customHeight="1" thickBot="1" x14ac:dyDescent="0.55000000000000004">
      <c r="B2" s="41"/>
      <c r="C2" s="41"/>
      <c r="D2" s="41"/>
      <c r="E2" s="41"/>
      <c r="F2" s="41"/>
      <c r="G2" s="41"/>
      <c r="H2" s="41"/>
      <c r="I2" s="41"/>
      <c r="J2" s="41"/>
      <c r="K2" s="41"/>
      <c r="L2" s="48" t="s">
        <v>58</v>
      </c>
      <c r="P2" s="90"/>
      <c r="R2" s="36" t="s">
        <v>62</v>
      </c>
      <c r="S2" s="95" t="s">
        <v>63</v>
      </c>
      <c r="T2" s="96"/>
      <c r="U2" s="96"/>
      <c r="V2" s="96"/>
      <c r="W2" s="96"/>
      <c r="X2" s="96"/>
      <c r="Y2" s="96"/>
      <c r="Z2" s="96"/>
      <c r="AA2" s="96"/>
      <c r="AB2" s="96"/>
      <c r="AC2" s="96"/>
      <c r="AD2" s="96"/>
      <c r="AE2" s="96"/>
      <c r="AF2" s="96"/>
      <c r="AG2" s="97"/>
    </row>
    <row r="3" spans="1:33" ht="21.75" customHeight="1" thickBot="1" x14ac:dyDescent="0.4">
      <c r="B3" s="49"/>
      <c r="C3" s="49"/>
      <c r="D3" s="49"/>
      <c r="E3" s="49"/>
      <c r="F3" s="49"/>
      <c r="G3" s="49"/>
      <c r="H3" s="49"/>
      <c r="I3" s="49"/>
      <c r="J3" s="49"/>
      <c r="K3" s="49"/>
      <c r="N3" t="s">
        <v>36</v>
      </c>
      <c r="O3" t="s">
        <v>37</v>
      </c>
      <c r="P3" s="90"/>
      <c r="Q3" s="90"/>
      <c r="R3" s="37" t="s">
        <v>64</v>
      </c>
      <c r="S3" s="37" t="s">
        <v>97</v>
      </c>
      <c r="T3" s="37" t="s">
        <v>66</v>
      </c>
      <c r="U3" s="37" t="s">
        <v>67</v>
      </c>
      <c r="V3" s="37" t="s">
        <v>65</v>
      </c>
      <c r="W3" s="37" t="s">
        <v>68</v>
      </c>
      <c r="X3" s="37" t="s">
        <v>67</v>
      </c>
      <c r="Y3" s="37" t="s">
        <v>65</v>
      </c>
      <c r="Z3" s="37" t="s">
        <v>69</v>
      </c>
      <c r="AA3" s="37" t="s">
        <v>67</v>
      </c>
      <c r="AB3" s="37" t="s">
        <v>65</v>
      </c>
      <c r="AC3" s="37" t="s">
        <v>70</v>
      </c>
      <c r="AD3" s="37" t="s">
        <v>67</v>
      </c>
      <c r="AE3" s="37" t="s">
        <v>65</v>
      </c>
      <c r="AF3" s="37" t="s">
        <v>71</v>
      </c>
      <c r="AG3" s="37" t="s">
        <v>67</v>
      </c>
    </row>
    <row r="4" spans="1:33" ht="15" thickBot="1" x14ac:dyDescent="0.4">
      <c r="B4" s="49"/>
      <c r="C4" s="49"/>
      <c r="D4" s="49"/>
      <c r="E4" s="50"/>
      <c r="F4" s="50"/>
      <c r="G4" s="49"/>
      <c r="H4" s="50"/>
      <c r="I4" s="49"/>
      <c r="J4" s="49"/>
      <c r="K4" s="50"/>
      <c r="M4" t="s">
        <v>38</v>
      </c>
      <c r="N4">
        <v>232</v>
      </c>
      <c r="O4">
        <f>1.8/N4</f>
        <v>7.7586206896551723E-3</v>
      </c>
      <c r="P4" s="90"/>
      <c r="Q4" s="90"/>
      <c r="R4" s="37">
        <v>2.5</v>
      </c>
      <c r="S4" s="37">
        <v>0</v>
      </c>
      <c r="T4" s="37">
        <v>0</v>
      </c>
      <c r="U4" s="38">
        <v>0</v>
      </c>
      <c r="V4" s="38">
        <v>0</v>
      </c>
      <c r="W4" s="38">
        <v>0</v>
      </c>
      <c r="X4" s="38">
        <v>0</v>
      </c>
      <c r="Y4" s="38">
        <v>0</v>
      </c>
      <c r="Z4" s="38">
        <v>0</v>
      </c>
      <c r="AA4" s="38">
        <v>0</v>
      </c>
      <c r="AB4" s="38">
        <v>0</v>
      </c>
      <c r="AC4" s="38">
        <v>0</v>
      </c>
      <c r="AD4" s="38">
        <v>0</v>
      </c>
      <c r="AE4" s="38">
        <v>0</v>
      </c>
      <c r="AF4" s="37">
        <v>0</v>
      </c>
      <c r="AG4" s="38">
        <v>0</v>
      </c>
    </row>
    <row r="5" spans="1:33" ht="15" thickBot="1" x14ac:dyDescent="0.4">
      <c r="A5" s="90">
        <v>0</v>
      </c>
      <c r="B5" s="49"/>
      <c r="C5" s="49"/>
      <c r="D5" s="49"/>
      <c r="E5" s="50"/>
      <c r="F5" s="50"/>
      <c r="G5" s="49"/>
      <c r="H5" s="50"/>
      <c r="I5" s="49"/>
      <c r="J5" s="49"/>
      <c r="K5" s="50"/>
      <c r="M5" t="s">
        <v>39</v>
      </c>
      <c r="N5">
        <f>N4*0.75</f>
        <v>174</v>
      </c>
      <c r="O5">
        <f t="shared" ref="O5:O7" si="0">1.8/N5</f>
        <v>1.0344827586206896E-2</v>
      </c>
      <c r="P5" s="90"/>
      <c r="Q5" s="90"/>
      <c r="R5" s="37">
        <v>2.6</v>
      </c>
      <c r="S5" s="37">
        <v>0</v>
      </c>
      <c r="T5" s="37">
        <v>0</v>
      </c>
      <c r="U5" s="38">
        <v>0</v>
      </c>
      <c r="V5" s="38">
        <v>0</v>
      </c>
      <c r="W5" s="38">
        <v>0</v>
      </c>
      <c r="X5" s="38">
        <v>0</v>
      </c>
      <c r="Y5" s="38">
        <v>0</v>
      </c>
      <c r="Z5" s="38">
        <v>0</v>
      </c>
      <c r="AA5" s="38">
        <v>0</v>
      </c>
      <c r="AB5" s="38">
        <v>0</v>
      </c>
      <c r="AC5" s="38">
        <v>0</v>
      </c>
      <c r="AD5" s="38">
        <v>0</v>
      </c>
      <c r="AE5" s="38">
        <v>0</v>
      </c>
      <c r="AF5" s="37">
        <v>0</v>
      </c>
      <c r="AG5" s="38">
        <v>0</v>
      </c>
    </row>
    <row r="6" spans="1:33" ht="15" thickBot="1" x14ac:dyDescent="0.4">
      <c r="A6" s="90"/>
      <c r="B6" s="49"/>
      <c r="C6" s="49"/>
      <c r="D6" s="49"/>
      <c r="E6" s="50"/>
      <c r="F6" s="50"/>
      <c r="G6" s="49"/>
      <c r="H6" s="50"/>
      <c r="I6" s="49"/>
      <c r="J6" s="49"/>
      <c r="K6" s="50"/>
      <c r="M6" t="s">
        <v>40</v>
      </c>
      <c r="N6">
        <f>N4*0.5</f>
        <v>116</v>
      </c>
      <c r="O6">
        <f t="shared" si="0"/>
        <v>1.5517241379310345E-2</v>
      </c>
      <c r="P6" s="90"/>
      <c r="Q6" s="90"/>
      <c r="R6" s="37">
        <v>2.7</v>
      </c>
      <c r="S6" s="37">
        <v>0</v>
      </c>
      <c r="T6" s="37">
        <v>0</v>
      </c>
      <c r="U6" s="38">
        <v>0</v>
      </c>
      <c r="V6" s="38">
        <v>0</v>
      </c>
      <c r="W6" s="38">
        <v>0</v>
      </c>
      <c r="X6" s="38">
        <v>0</v>
      </c>
      <c r="Y6" s="38">
        <v>0</v>
      </c>
      <c r="Z6" s="38">
        <v>0</v>
      </c>
      <c r="AA6" s="38">
        <v>0</v>
      </c>
      <c r="AB6" s="38">
        <v>0</v>
      </c>
      <c r="AC6" s="38">
        <v>0</v>
      </c>
      <c r="AD6" s="38">
        <v>0</v>
      </c>
      <c r="AE6" s="38">
        <v>0</v>
      </c>
      <c r="AF6" s="37">
        <v>0</v>
      </c>
      <c r="AG6" s="38">
        <v>0</v>
      </c>
    </row>
    <row r="7" spans="1:33" ht="15" thickBot="1" x14ac:dyDescent="0.4">
      <c r="A7" s="90"/>
      <c r="B7" s="49"/>
      <c r="C7" s="49"/>
      <c r="D7" s="49"/>
      <c r="E7" s="50"/>
      <c r="F7" s="50"/>
      <c r="G7" s="49"/>
      <c r="H7" s="50"/>
      <c r="I7" s="49"/>
      <c r="J7" s="49"/>
      <c r="K7" s="50"/>
      <c r="M7" t="s">
        <v>41</v>
      </c>
      <c r="N7">
        <f>N4*0.25</f>
        <v>58</v>
      </c>
      <c r="O7">
        <f t="shared" si="0"/>
        <v>3.1034482758620689E-2</v>
      </c>
      <c r="P7" s="90"/>
      <c r="Q7" s="90"/>
      <c r="R7" s="37">
        <v>2.8</v>
      </c>
      <c r="S7" s="37">
        <v>0</v>
      </c>
      <c r="T7" s="37">
        <v>0</v>
      </c>
      <c r="U7" s="38">
        <v>0</v>
      </c>
      <c r="V7" s="38">
        <v>0</v>
      </c>
      <c r="W7" s="37">
        <v>0</v>
      </c>
      <c r="X7" s="38">
        <v>0</v>
      </c>
      <c r="Y7" s="37">
        <v>0</v>
      </c>
      <c r="Z7" s="37">
        <v>0</v>
      </c>
      <c r="AA7" s="38">
        <v>0</v>
      </c>
      <c r="AB7" s="38">
        <v>0</v>
      </c>
      <c r="AC7" s="37">
        <v>0</v>
      </c>
      <c r="AD7" s="38">
        <v>0</v>
      </c>
      <c r="AE7" s="38">
        <v>0</v>
      </c>
      <c r="AF7" s="37">
        <v>0</v>
      </c>
      <c r="AG7" s="38">
        <v>0</v>
      </c>
    </row>
    <row r="8" spans="1:33" ht="15" thickBot="1" x14ac:dyDescent="0.4">
      <c r="A8" s="90"/>
      <c r="B8" s="49"/>
      <c r="C8" s="49"/>
      <c r="D8" s="49"/>
      <c r="E8" s="50"/>
      <c r="F8" s="50"/>
      <c r="G8" s="49"/>
      <c r="H8" s="50"/>
      <c r="I8" s="49"/>
      <c r="J8" s="49"/>
      <c r="K8" s="50"/>
      <c r="M8" t="s">
        <v>42</v>
      </c>
      <c r="N8">
        <f>N7*0</f>
        <v>0</v>
      </c>
      <c r="O8">
        <v>0</v>
      </c>
      <c r="P8" s="90"/>
      <c r="Q8" s="90"/>
      <c r="R8" s="37">
        <v>2.9</v>
      </c>
      <c r="S8" s="37">
        <v>113.06</v>
      </c>
      <c r="T8" s="37">
        <v>5.0373000000000001</v>
      </c>
      <c r="U8" s="38">
        <f t="shared" ref="U8:U22" si="1">100*(T8*$N$7)/(R8*S8)</f>
        <v>89.108437997523438</v>
      </c>
      <c r="V8" s="38">
        <v>222.92</v>
      </c>
      <c r="W8" s="37">
        <v>5.0284000000000004</v>
      </c>
      <c r="X8" s="38">
        <f t="shared" ref="X8:X22" si="2">100*(W8*$N$6)/($R8*V8)</f>
        <v>90.227884442849458</v>
      </c>
      <c r="Y8" s="37">
        <v>335.03</v>
      </c>
      <c r="Z8" s="37">
        <v>5.0137999999999998</v>
      </c>
      <c r="AA8" s="38">
        <f t="shared" ref="AA8:AA22" si="3">100*(Z8*$N$5)/($R8*Y8)</f>
        <v>89.791361967585004</v>
      </c>
      <c r="AB8" s="38">
        <v>443.27</v>
      </c>
      <c r="AC8" s="37">
        <v>5.0042</v>
      </c>
      <c r="AD8" s="38">
        <f t="shared" ref="AD8:AD12" si="4">100*(AC8*$N$4)/($R8*AB8)</f>
        <v>90.314255419947216</v>
      </c>
      <c r="AE8" s="38">
        <v>201.77</v>
      </c>
      <c r="AF8" s="37">
        <v>1.6032999999999999</v>
      </c>
      <c r="AG8" s="38">
        <f t="shared" ref="AG8:AG15" si="5">100*(AF8*$N$9)/($R8*AE8)</f>
        <v>79.461763393963409</v>
      </c>
    </row>
    <row r="9" spans="1:33" ht="15" thickBot="1" x14ac:dyDescent="0.4">
      <c r="A9" s="90"/>
      <c r="B9" s="49"/>
      <c r="C9" s="49"/>
      <c r="D9" s="49"/>
      <c r="E9" s="50"/>
      <c r="F9" s="50"/>
      <c r="G9" s="49"/>
      <c r="H9" s="50"/>
      <c r="I9" s="49"/>
      <c r="J9" s="49"/>
      <c r="K9" s="50"/>
      <c r="M9" t="s">
        <v>43</v>
      </c>
      <c r="N9">
        <f>N4*1.25</f>
        <v>290</v>
      </c>
      <c r="O9">
        <f>1.8/N9</f>
        <v>6.2068965517241377E-3</v>
      </c>
      <c r="P9" s="90"/>
      <c r="Q9" s="90"/>
      <c r="R9" s="37">
        <v>3</v>
      </c>
      <c r="S9" s="37">
        <v>108.72</v>
      </c>
      <c r="T9" s="37">
        <v>5.0396000000000001</v>
      </c>
      <c r="U9" s="38">
        <f t="shared" si="1"/>
        <v>89.617610988471924</v>
      </c>
      <c r="V9" s="38">
        <v>214.38</v>
      </c>
      <c r="W9" s="37">
        <v>5.0298999999999996</v>
      </c>
      <c r="X9" s="38">
        <f t="shared" si="2"/>
        <v>90.721833504369187</v>
      </c>
      <c r="Y9" s="37">
        <v>322.77999999999997</v>
      </c>
      <c r="Z9" s="37">
        <v>5.0164999999999997</v>
      </c>
      <c r="AA9" s="38">
        <f t="shared" si="3"/>
        <v>90.14096288493711</v>
      </c>
      <c r="AB9" s="38">
        <v>426.43</v>
      </c>
      <c r="AC9" s="37">
        <v>5.0071000000000003</v>
      </c>
      <c r="AD9" s="38">
        <f t="shared" si="4"/>
        <v>90.804055374465534</v>
      </c>
      <c r="AE9" s="38">
        <v>243.24</v>
      </c>
      <c r="AF9" s="37">
        <v>2.0865</v>
      </c>
      <c r="AG9" s="38">
        <f t="shared" si="5"/>
        <v>82.920161157704328</v>
      </c>
    </row>
    <row r="10" spans="1:33" ht="15" thickBot="1" x14ac:dyDescent="0.4">
      <c r="A10" s="90">
        <v>2.5</v>
      </c>
      <c r="B10" s="49"/>
      <c r="C10" s="49"/>
      <c r="D10" s="49"/>
      <c r="E10" s="50"/>
      <c r="F10" s="50"/>
      <c r="G10" s="49"/>
      <c r="H10" s="50"/>
      <c r="I10" s="49"/>
      <c r="J10" s="49"/>
      <c r="K10" s="50"/>
      <c r="R10" s="37">
        <v>3.2</v>
      </c>
      <c r="S10" s="37">
        <v>101.04</v>
      </c>
      <c r="T10" s="37">
        <v>5.0434999999999999</v>
      </c>
      <c r="U10" s="38">
        <f t="shared" si="1"/>
        <v>90.472523258115572</v>
      </c>
      <c r="V10" s="38">
        <v>199.24</v>
      </c>
      <c r="W10" s="37">
        <v>5.0350000000000001</v>
      </c>
      <c r="X10" s="38">
        <f t="shared" si="2"/>
        <v>91.607483437060822</v>
      </c>
      <c r="Y10" s="37">
        <v>300.26</v>
      </c>
      <c r="Z10" s="37">
        <v>5.0233999999999996</v>
      </c>
      <c r="AA10" s="38">
        <f t="shared" si="3"/>
        <v>90.970284087124497</v>
      </c>
      <c r="AB10" s="38">
        <v>396.45</v>
      </c>
      <c r="AC10" s="37">
        <v>5.008</v>
      </c>
      <c r="AD10" s="38">
        <f t="shared" si="4"/>
        <v>91.582797326270651</v>
      </c>
      <c r="AE10" s="38">
        <v>246.62</v>
      </c>
      <c r="AF10" s="37">
        <v>2.2881</v>
      </c>
      <c r="AG10" s="38">
        <f t="shared" si="5"/>
        <v>84.080391898467255</v>
      </c>
    </row>
    <row r="11" spans="1:33" ht="15" thickBot="1" x14ac:dyDescent="0.4">
      <c r="A11" s="90">
        <v>5.6</v>
      </c>
      <c r="B11" s="49"/>
      <c r="C11" s="49"/>
      <c r="D11" s="49"/>
      <c r="E11" s="50"/>
      <c r="F11" s="50"/>
      <c r="G11" s="49"/>
      <c r="H11" s="50"/>
      <c r="I11" s="49"/>
      <c r="J11" s="49"/>
      <c r="K11" s="50"/>
      <c r="M11" t="s">
        <v>59</v>
      </c>
      <c r="N11">
        <v>5</v>
      </c>
      <c r="O11" t="s">
        <v>45</v>
      </c>
      <c r="R11" s="37">
        <v>3.4</v>
      </c>
      <c r="S11" s="37">
        <v>94.45</v>
      </c>
      <c r="T11" s="37">
        <v>5.0495000000000001</v>
      </c>
      <c r="U11" s="38">
        <f t="shared" si="1"/>
        <v>91.200137016161676</v>
      </c>
      <c r="V11" s="38">
        <v>186.27</v>
      </c>
      <c r="W11" s="37">
        <v>5.0401999999999996</v>
      </c>
      <c r="X11" s="38">
        <f t="shared" si="2"/>
        <v>92.317477159973336</v>
      </c>
      <c r="Y11" s="37">
        <v>280.2</v>
      </c>
      <c r="Z11" s="37">
        <v>5.0307000000000004</v>
      </c>
      <c r="AA11" s="38">
        <f t="shared" si="3"/>
        <v>91.882038040055434</v>
      </c>
      <c r="AB11" s="38">
        <v>370.89</v>
      </c>
      <c r="AC11" s="37">
        <v>5.0183</v>
      </c>
      <c r="AD11" s="38">
        <f t="shared" si="4"/>
        <v>92.325265299843153</v>
      </c>
      <c r="AE11" s="38">
        <v>250.15</v>
      </c>
      <c r="AF11" s="37">
        <v>2.4912000000000001</v>
      </c>
      <c r="AG11" s="38">
        <f t="shared" si="5"/>
        <v>84.942916602979395</v>
      </c>
    </row>
    <row r="12" spans="1:33" ht="15" thickBot="1" x14ac:dyDescent="0.4">
      <c r="A12">
        <v>82</v>
      </c>
      <c r="B12" s="49"/>
      <c r="C12" s="49"/>
      <c r="D12" s="49"/>
      <c r="E12" s="50"/>
      <c r="F12" s="50"/>
      <c r="G12" s="49"/>
      <c r="H12" s="50"/>
      <c r="I12" s="49"/>
      <c r="J12" s="49"/>
      <c r="K12" s="50"/>
      <c r="R12" s="37">
        <v>3.6</v>
      </c>
      <c r="S12" s="37">
        <v>88.7</v>
      </c>
      <c r="T12" s="37">
        <v>5.0548999999999999</v>
      </c>
      <c r="U12" s="38">
        <f t="shared" si="1"/>
        <v>91.815169735688329</v>
      </c>
      <c r="V12" s="38">
        <v>174.81</v>
      </c>
      <c r="W12" s="37">
        <v>5.0464000000000002</v>
      </c>
      <c r="X12" s="38">
        <f t="shared" si="2"/>
        <v>93.018833145828168</v>
      </c>
      <c r="Y12" s="37">
        <v>263.13</v>
      </c>
      <c r="Z12" s="37">
        <v>5.0374999999999996</v>
      </c>
      <c r="AA12" s="38">
        <f t="shared" si="3"/>
        <v>92.531891713855003</v>
      </c>
      <c r="AB12" s="38">
        <v>348.28</v>
      </c>
      <c r="AC12" s="37">
        <v>5.0269000000000004</v>
      </c>
      <c r="AD12" s="38">
        <f t="shared" si="4"/>
        <v>93.015900361139828</v>
      </c>
      <c r="AE12" s="38">
        <v>253.53</v>
      </c>
      <c r="AF12" s="37">
        <v>2.6958000000000002</v>
      </c>
      <c r="AG12" s="38">
        <f t="shared" si="5"/>
        <v>85.655215030436892</v>
      </c>
    </row>
    <row r="13" spans="1:33" ht="15" thickBot="1" x14ac:dyDescent="0.4">
      <c r="A13">
        <v>95</v>
      </c>
      <c r="B13" s="49"/>
      <c r="C13" s="49"/>
      <c r="D13" s="49"/>
      <c r="E13" s="50"/>
      <c r="F13" s="50"/>
      <c r="G13" s="49"/>
      <c r="H13" s="50"/>
      <c r="I13" s="49"/>
      <c r="J13" s="49"/>
      <c r="K13" s="50"/>
      <c r="R13" s="37">
        <v>3.8</v>
      </c>
      <c r="S13" s="37">
        <v>83.64</v>
      </c>
      <c r="T13" s="37">
        <v>5.0617999999999999</v>
      </c>
      <c r="U13" s="38">
        <f t="shared" si="1"/>
        <v>92.3709381056659</v>
      </c>
      <c r="V13" s="38">
        <v>164.99</v>
      </c>
      <c r="W13" s="37">
        <v>5.0529999999999999</v>
      </c>
      <c r="X13" s="38">
        <f t="shared" si="2"/>
        <v>93.490195578041423</v>
      </c>
      <c r="Y13" s="37">
        <v>248.54</v>
      </c>
      <c r="Z13" s="37">
        <v>5.0448000000000004</v>
      </c>
      <c r="AA13" s="38">
        <f t="shared" si="3"/>
        <v>92.942277638249493</v>
      </c>
      <c r="AB13" s="38">
        <v>328.55</v>
      </c>
      <c r="AC13" s="37">
        <v>5.0350999999999999</v>
      </c>
      <c r="AD13" s="38">
        <f t="shared" ref="AD13:AD22" si="6">100*(AC13*$N$4)/($R13*AB13)</f>
        <v>93.564481894128093</v>
      </c>
      <c r="AE13" s="38">
        <v>256.64999999999998</v>
      </c>
      <c r="AF13" s="37">
        <v>2.9</v>
      </c>
      <c r="AG13" s="38">
        <f t="shared" si="5"/>
        <v>86.232530478739235</v>
      </c>
    </row>
    <row r="14" spans="1:33" ht="15" thickBot="1" x14ac:dyDescent="0.4">
      <c r="B14" s="49"/>
      <c r="C14" s="49"/>
      <c r="D14" s="49"/>
      <c r="E14" s="50"/>
      <c r="F14" s="50"/>
      <c r="G14" s="49"/>
      <c r="H14" s="50"/>
      <c r="I14" s="49"/>
      <c r="J14" s="49"/>
      <c r="K14" s="50"/>
      <c r="R14" s="37">
        <v>4</v>
      </c>
      <c r="S14" s="37">
        <v>79.349999999999994</v>
      </c>
      <c r="T14" s="37">
        <v>5.0693000000000001</v>
      </c>
      <c r="U14" s="38">
        <f t="shared" si="1"/>
        <v>92.633711405166991</v>
      </c>
      <c r="V14" s="38">
        <v>156.01</v>
      </c>
      <c r="W14" s="37">
        <v>5.0643000000000002</v>
      </c>
      <c r="X14" s="38">
        <f t="shared" si="2"/>
        <v>94.138003974104222</v>
      </c>
      <c r="Y14" s="37">
        <v>235.07</v>
      </c>
      <c r="Z14" s="37">
        <v>5.0536000000000003</v>
      </c>
      <c r="AA14" s="38">
        <f t="shared" si="3"/>
        <v>93.517505423916276</v>
      </c>
      <c r="AB14" s="38">
        <v>311.2</v>
      </c>
      <c r="AC14" s="37">
        <v>5.0446</v>
      </c>
      <c r="AD14" s="38">
        <f t="shared" si="6"/>
        <v>94.018894601542414</v>
      </c>
      <c r="AE14" s="38">
        <v>259.61</v>
      </c>
      <c r="AF14" s="37">
        <v>3.1013999999999999</v>
      </c>
      <c r="AG14" s="38">
        <f t="shared" si="5"/>
        <v>86.611263048418763</v>
      </c>
    </row>
    <row r="15" spans="1:33" ht="15" thickBot="1" x14ac:dyDescent="0.4">
      <c r="B15" s="49"/>
      <c r="C15" s="49"/>
      <c r="D15" s="49"/>
      <c r="E15" s="50"/>
      <c r="F15" s="50"/>
      <c r="G15" s="49"/>
      <c r="H15" s="50"/>
      <c r="I15" s="49"/>
      <c r="J15" s="49"/>
      <c r="K15" s="50"/>
      <c r="L15" s="64" t="s">
        <v>1</v>
      </c>
      <c r="R15" s="37">
        <v>4.2</v>
      </c>
      <c r="S15" s="37">
        <v>82.71</v>
      </c>
      <c r="T15" s="37">
        <v>5.0244999999999997</v>
      </c>
      <c r="U15" s="38">
        <f t="shared" si="1"/>
        <v>83.890644880851625</v>
      </c>
      <c r="V15" s="38">
        <v>162.59</v>
      </c>
      <c r="W15" s="37">
        <v>5.0232999999999999</v>
      </c>
      <c r="X15" s="38">
        <f t="shared" si="2"/>
        <v>85.330439697866964</v>
      </c>
      <c r="Y15" s="37">
        <v>244.3</v>
      </c>
      <c r="Z15" s="37">
        <v>5.0198999999999998</v>
      </c>
      <c r="AA15" s="38">
        <f t="shared" si="3"/>
        <v>85.127828781942554</v>
      </c>
      <c r="AB15" s="38">
        <v>259.08999999999997</v>
      </c>
      <c r="AC15" s="37">
        <v>4.0190999999999999</v>
      </c>
      <c r="AD15" s="38">
        <f t="shared" si="6"/>
        <v>85.687378351703501</v>
      </c>
      <c r="AE15" s="38">
        <v>262.48</v>
      </c>
      <c r="AF15" s="37">
        <v>3.3107000000000002</v>
      </c>
      <c r="AG15" s="38">
        <f t="shared" si="5"/>
        <v>87.090807825720958</v>
      </c>
    </row>
    <row r="16" spans="1:33" ht="15" thickBot="1" x14ac:dyDescent="0.4">
      <c r="B16" s="49"/>
      <c r="C16" s="49"/>
      <c r="D16" s="49"/>
      <c r="E16" s="50"/>
      <c r="F16" s="50"/>
      <c r="G16" s="49"/>
      <c r="H16" s="50"/>
      <c r="I16" s="49"/>
      <c r="J16" s="49"/>
      <c r="K16" s="50"/>
      <c r="L16" s="64" t="s">
        <v>2</v>
      </c>
      <c r="R16" s="37">
        <v>4.4000000000000004</v>
      </c>
      <c r="S16" s="37">
        <v>78.8</v>
      </c>
      <c r="T16" s="37">
        <v>5.0270000000000001</v>
      </c>
      <c r="U16" s="38">
        <f t="shared" si="1"/>
        <v>84.092639593908629</v>
      </c>
      <c r="V16" s="38">
        <v>155.11000000000001</v>
      </c>
      <c r="W16" s="37">
        <v>5.0243000000000002</v>
      </c>
      <c r="X16" s="38">
        <f t="shared" si="2"/>
        <v>85.39669794456718</v>
      </c>
      <c r="Y16" s="37">
        <v>232.81</v>
      </c>
      <c r="Z16" s="37">
        <v>5.0209000000000001</v>
      </c>
      <c r="AA16" s="38">
        <f t="shared" si="3"/>
        <v>85.285757797033085</v>
      </c>
      <c r="AB16" s="38">
        <v>260.18</v>
      </c>
      <c r="AC16" s="37">
        <v>4.2373000000000003</v>
      </c>
      <c r="AD16" s="38">
        <f t="shared" si="6"/>
        <v>85.871809027316743</v>
      </c>
      <c r="AE16" s="38">
        <v>265.32</v>
      </c>
      <c r="AF16" s="37">
        <v>3.5129000000000001</v>
      </c>
      <c r="AG16" s="38">
        <f t="shared" ref="AG16:AG22" si="7">100*(AF16*$N$9)/($R16*AE16)</f>
        <v>87.265206337458707</v>
      </c>
    </row>
    <row r="17" spans="1:33" ht="15" thickBot="1" x14ac:dyDescent="0.4">
      <c r="B17" s="49"/>
      <c r="C17" s="49"/>
      <c r="D17" s="49"/>
      <c r="E17" s="50"/>
      <c r="F17" s="50"/>
      <c r="G17" s="49"/>
      <c r="H17" s="50"/>
      <c r="I17" s="49"/>
      <c r="J17" s="49"/>
      <c r="K17" s="50"/>
      <c r="L17" s="64" t="s">
        <v>3</v>
      </c>
      <c r="R17" s="37">
        <v>4.5999999999999996</v>
      </c>
      <c r="S17" s="37">
        <v>75.11</v>
      </c>
      <c r="T17" s="37">
        <v>5.0316000000000001</v>
      </c>
      <c r="U17" s="38">
        <f t="shared" si="1"/>
        <v>84.465334900117526</v>
      </c>
      <c r="V17" s="38">
        <v>148.13</v>
      </c>
      <c r="W17" s="37">
        <v>5.0254000000000003</v>
      </c>
      <c r="X17" s="38">
        <f t="shared" si="2"/>
        <v>85.55152788825329</v>
      </c>
      <c r="Y17" s="37">
        <v>222.52</v>
      </c>
      <c r="Z17" s="37">
        <v>5.0214999999999996</v>
      </c>
      <c r="AA17" s="38">
        <f t="shared" si="3"/>
        <v>85.360280267919251</v>
      </c>
      <c r="AB17" s="38">
        <v>261.33999999999997</v>
      </c>
      <c r="AC17" s="37">
        <v>4.4593999999999996</v>
      </c>
      <c r="AD17" s="38">
        <f t="shared" si="6"/>
        <v>86.059872030771189</v>
      </c>
      <c r="AE17" s="38">
        <v>269.13</v>
      </c>
      <c r="AF17" s="37">
        <v>3.7389999999999999</v>
      </c>
      <c r="AG17" s="38">
        <f t="shared" si="7"/>
        <v>87.585763466499955</v>
      </c>
    </row>
    <row r="18" spans="1:33" ht="15" thickBot="1" x14ac:dyDescent="0.4">
      <c r="A18" t="s">
        <v>35</v>
      </c>
      <c r="B18" s="49"/>
      <c r="C18" s="49"/>
      <c r="D18" s="49"/>
      <c r="E18" s="50"/>
      <c r="F18" s="50"/>
      <c r="G18" s="49"/>
      <c r="H18" s="50"/>
      <c r="I18" s="49"/>
      <c r="J18" s="49"/>
      <c r="K18" s="50"/>
      <c r="R18" s="37">
        <v>4.8</v>
      </c>
      <c r="S18" s="37">
        <v>71.97</v>
      </c>
      <c r="T18" s="37">
        <v>5.0355999999999996</v>
      </c>
      <c r="U18" s="38">
        <f t="shared" si="1"/>
        <v>84.544717706451777</v>
      </c>
      <c r="V18" s="38">
        <v>141.76</v>
      </c>
      <c r="W18" s="37">
        <v>5.0247999999999999</v>
      </c>
      <c r="X18" s="38">
        <f t="shared" si="2"/>
        <v>85.660741158765987</v>
      </c>
      <c r="Y18" s="37">
        <v>213.36</v>
      </c>
      <c r="Z18" s="37">
        <v>5.0232000000000001</v>
      </c>
      <c r="AA18" s="38">
        <f t="shared" si="3"/>
        <v>85.344488188976371</v>
      </c>
      <c r="AB18" s="38">
        <v>262.31</v>
      </c>
      <c r="AC18" s="37">
        <v>4.6731999999999996</v>
      </c>
      <c r="AD18" s="38">
        <f t="shared" si="6"/>
        <v>86.108548409642523</v>
      </c>
      <c r="AE18" s="38">
        <v>272.11</v>
      </c>
      <c r="AF18" s="37">
        <v>3.9493</v>
      </c>
      <c r="AG18" s="38">
        <f t="shared" si="7"/>
        <v>87.686428895177201</v>
      </c>
    </row>
    <row r="19" spans="1:33" ht="15" thickBot="1" x14ac:dyDescent="0.4">
      <c r="B19" s="49"/>
      <c r="C19" s="49"/>
      <c r="D19" s="49"/>
      <c r="E19" s="50"/>
      <c r="F19" s="50"/>
      <c r="G19" s="49"/>
      <c r="H19" s="50"/>
      <c r="I19" s="49"/>
      <c r="J19" s="49"/>
      <c r="K19" s="50"/>
      <c r="L19" s="64" t="s">
        <v>4</v>
      </c>
      <c r="R19" s="37">
        <v>5</v>
      </c>
      <c r="S19" s="37">
        <v>68.95</v>
      </c>
      <c r="T19" s="37">
        <v>5.0368000000000004</v>
      </c>
      <c r="U19" s="38">
        <f t="shared" si="1"/>
        <v>84.738042059463382</v>
      </c>
      <c r="V19" s="38">
        <v>135.97</v>
      </c>
      <c r="W19" s="37">
        <v>5.0251000000000001</v>
      </c>
      <c r="X19" s="38">
        <f t="shared" si="2"/>
        <v>85.741207619327795</v>
      </c>
      <c r="Y19" s="37">
        <v>204.36</v>
      </c>
      <c r="Z19" s="37">
        <v>5.0220000000000002</v>
      </c>
      <c r="AA19" s="38">
        <f t="shared" si="3"/>
        <v>85.518496770405164</v>
      </c>
      <c r="AB19" s="38">
        <v>263.31</v>
      </c>
      <c r="AC19" s="37">
        <v>4.8864999999999998</v>
      </c>
      <c r="AD19" s="38">
        <f t="shared" si="6"/>
        <v>86.108996999734146</v>
      </c>
      <c r="AE19" s="38">
        <v>274.35000000000002</v>
      </c>
      <c r="AF19" s="37">
        <v>4.1643999999999997</v>
      </c>
      <c r="AG19" s="38">
        <f t="shared" si="7"/>
        <v>88.039074175323492</v>
      </c>
    </row>
    <row r="20" spans="1:33" ht="15" thickBot="1" x14ac:dyDescent="0.4">
      <c r="B20" s="49"/>
      <c r="C20" s="49"/>
      <c r="D20" s="49"/>
      <c r="E20" s="50"/>
      <c r="F20" s="50"/>
      <c r="G20" s="49"/>
      <c r="H20" s="50"/>
      <c r="I20" s="49"/>
      <c r="J20" s="49"/>
      <c r="K20" s="50"/>
      <c r="L20" s="64" t="s">
        <v>24</v>
      </c>
      <c r="R20" s="37">
        <v>5.2</v>
      </c>
      <c r="S20" s="37">
        <v>66.290000000000006</v>
      </c>
      <c r="T20" s="37">
        <v>5.0374999999999996</v>
      </c>
      <c r="U20" s="38">
        <f t="shared" si="1"/>
        <v>84.76014481822294</v>
      </c>
      <c r="V20" s="38">
        <v>130.72</v>
      </c>
      <c r="W20" s="37">
        <v>5.0263999999999998</v>
      </c>
      <c r="X20" s="38">
        <f t="shared" si="2"/>
        <v>85.7767630166651</v>
      </c>
      <c r="Y20" s="37">
        <v>196.33</v>
      </c>
      <c r="Z20" s="37">
        <v>5.0237999999999996</v>
      </c>
      <c r="AA20" s="38">
        <f t="shared" si="3"/>
        <v>85.623224633564362</v>
      </c>
      <c r="AB20" s="38">
        <v>260.07</v>
      </c>
      <c r="AC20" s="37">
        <v>5.0175999999999998</v>
      </c>
      <c r="AD20" s="38">
        <f t="shared" si="6"/>
        <v>86.07765364946124</v>
      </c>
      <c r="AE20" s="38">
        <v>276.43</v>
      </c>
      <c r="AF20" s="37">
        <v>4.3647</v>
      </c>
      <c r="AG20" s="38">
        <f t="shared" si="7"/>
        <v>88.056998711594801</v>
      </c>
    </row>
    <row r="21" spans="1:33" ht="15" thickBot="1" x14ac:dyDescent="0.4">
      <c r="B21" s="49"/>
      <c r="C21" s="49"/>
      <c r="D21" s="49"/>
      <c r="E21" s="50"/>
      <c r="F21" s="50"/>
      <c r="G21" s="49"/>
      <c r="H21" s="50"/>
      <c r="I21" s="49"/>
      <c r="J21" s="49"/>
      <c r="K21" s="50"/>
      <c r="R21" s="37">
        <v>5.4</v>
      </c>
      <c r="S21" s="37">
        <v>63.8</v>
      </c>
      <c r="T21" s="37">
        <v>5.0380000000000003</v>
      </c>
      <c r="U21" s="38">
        <f t="shared" si="1"/>
        <v>84.814814814814824</v>
      </c>
      <c r="V21" s="38">
        <v>125.88</v>
      </c>
      <c r="W21" s="37">
        <v>5.0266000000000002</v>
      </c>
      <c r="X21" s="38">
        <f t="shared" si="2"/>
        <v>85.779166519554181</v>
      </c>
      <c r="Y21" s="37">
        <v>189.34</v>
      </c>
      <c r="Z21" s="37">
        <v>5.0247999999999999</v>
      </c>
      <c r="AA21" s="38">
        <f t="shared" si="3"/>
        <v>85.512951421898293</v>
      </c>
      <c r="AB21" s="38">
        <v>251.04</v>
      </c>
      <c r="AC21" s="37">
        <v>5.0307000000000004</v>
      </c>
      <c r="AD21" s="38">
        <f t="shared" si="6"/>
        <v>86.095354436654645</v>
      </c>
      <c r="AE21" s="38">
        <v>278.08999999999997</v>
      </c>
      <c r="AF21" s="37">
        <v>4.5616000000000003</v>
      </c>
      <c r="AG21" s="38">
        <f t="shared" si="7"/>
        <v>88.091918017481689</v>
      </c>
    </row>
    <row r="22" spans="1:33" ht="15" thickBot="1" x14ac:dyDescent="0.4">
      <c r="B22" s="49"/>
      <c r="C22" s="49"/>
      <c r="D22" s="49"/>
      <c r="E22" s="50"/>
      <c r="F22" s="50"/>
      <c r="G22" s="49"/>
      <c r="H22" s="50"/>
      <c r="I22" s="49"/>
      <c r="J22" s="49"/>
      <c r="K22" s="50"/>
      <c r="R22" s="37">
        <v>5.6</v>
      </c>
      <c r="S22" s="37">
        <v>61.58</v>
      </c>
      <c r="T22" s="37">
        <v>5.0385999999999997</v>
      </c>
      <c r="U22" s="38">
        <f t="shared" si="1"/>
        <v>84.744235141279646</v>
      </c>
      <c r="V22" s="38">
        <v>121.62</v>
      </c>
      <c r="W22" s="37">
        <v>5.0247000000000002</v>
      </c>
      <c r="X22" s="38">
        <f t="shared" si="2"/>
        <v>85.580555359785748</v>
      </c>
      <c r="Y22" s="37">
        <v>182.43</v>
      </c>
      <c r="Z22" s="37">
        <v>5.024</v>
      </c>
      <c r="AA22" s="38">
        <f t="shared" si="3"/>
        <v>85.568632978598458</v>
      </c>
      <c r="AB22" s="38">
        <v>241.61</v>
      </c>
      <c r="AC22" s="37">
        <v>5.0231000000000003</v>
      </c>
      <c r="AD22" s="38">
        <f t="shared" si="6"/>
        <v>86.130481827265911</v>
      </c>
      <c r="AE22" s="38">
        <v>276.75</v>
      </c>
      <c r="AF22" s="37">
        <v>4.7192999999999996</v>
      </c>
      <c r="AG22" s="38">
        <f t="shared" si="7"/>
        <v>88.307975222609386</v>
      </c>
    </row>
    <row r="23" spans="1:33" ht="15" thickBot="1" x14ac:dyDescent="0.4">
      <c r="B23" s="49"/>
      <c r="C23" s="49"/>
      <c r="D23" s="49"/>
      <c r="E23" s="50"/>
      <c r="F23" s="50"/>
      <c r="G23" s="49"/>
      <c r="H23" s="50"/>
      <c r="I23" s="49"/>
      <c r="J23" s="49"/>
      <c r="K23" s="50"/>
      <c r="R23" s="37"/>
      <c r="S23" s="37"/>
      <c r="T23" s="37"/>
      <c r="U23" s="40"/>
      <c r="V23" s="40"/>
      <c r="W23" s="37"/>
      <c r="X23" s="40"/>
      <c r="Y23" s="37"/>
      <c r="Z23" s="37"/>
      <c r="AA23" s="38"/>
      <c r="AB23" s="38"/>
      <c r="AC23" s="37"/>
      <c r="AD23" s="38"/>
      <c r="AE23" s="38"/>
      <c r="AF23" s="37"/>
      <c r="AG23" s="38"/>
    </row>
    <row r="24" spans="1:33" x14ac:dyDescent="0.35">
      <c r="B24" s="49"/>
      <c r="C24" s="49"/>
      <c r="D24" s="49"/>
      <c r="E24" s="50"/>
      <c r="F24" s="50"/>
      <c r="G24" s="49"/>
      <c r="H24" s="50"/>
      <c r="I24" s="49"/>
      <c r="J24" s="49"/>
      <c r="K24" s="50"/>
      <c r="R24" t="s">
        <v>80</v>
      </c>
      <c r="Y24" s="42"/>
      <c r="Z24" s="42"/>
      <c r="AA24" s="42"/>
      <c r="AB24" s="42"/>
      <c r="AC24" s="42"/>
      <c r="AD24" s="42"/>
      <c r="AE24" s="42"/>
      <c r="AF24" s="42"/>
      <c r="AG24" s="42"/>
    </row>
    <row r="25" spans="1:33" x14ac:dyDescent="0.35">
      <c r="B25" s="49"/>
      <c r="C25" s="49"/>
      <c r="D25" s="49"/>
      <c r="E25" s="50"/>
      <c r="F25" s="50"/>
      <c r="G25" s="49"/>
      <c r="H25" s="50"/>
      <c r="I25" s="49"/>
      <c r="J25" s="49"/>
      <c r="K25" s="50"/>
    </row>
    <row r="26" spans="1:33" x14ac:dyDescent="0.35">
      <c r="B26" s="49"/>
      <c r="C26" s="49"/>
      <c r="D26" s="49"/>
      <c r="E26" s="50"/>
      <c r="F26" s="50"/>
      <c r="G26" s="49"/>
      <c r="H26" s="50"/>
      <c r="I26" s="49"/>
      <c r="J26" s="49"/>
      <c r="K26" s="50"/>
    </row>
    <row r="27" spans="1:33" x14ac:dyDescent="0.35">
      <c r="B27" s="49"/>
      <c r="C27" s="49"/>
      <c r="D27" s="49"/>
      <c r="E27" s="50"/>
      <c r="F27" s="50"/>
      <c r="G27" s="49"/>
      <c r="H27" s="50"/>
      <c r="I27" s="49"/>
      <c r="J27" s="49"/>
      <c r="K27" s="50"/>
    </row>
    <row r="28" spans="1:33" x14ac:dyDescent="0.35">
      <c r="B28" s="49"/>
      <c r="C28" s="49"/>
      <c r="D28" s="49"/>
      <c r="E28" s="50"/>
      <c r="F28" s="50"/>
      <c r="G28" s="49"/>
      <c r="H28" s="50"/>
      <c r="I28" s="49"/>
      <c r="J28" s="49"/>
      <c r="K28" s="50"/>
    </row>
    <row r="29" spans="1:33" x14ac:dyDescent="0.35">
      <c r="B29" s="49"/>
      <c r="C29" s="49"/>
      <c r="D29" s="49"/>
      <c r="E29" s="50"/>
      <c r="F29" s="50"/>
      <c r="G29" s="49"/>
      <c r="H29" s="50"/>
      <c r="I29" s="49"/>
      <c r="J29" s="49"/>
      <c r="K29" s="50"/>
    </row>
    <row r="30" spans="1:33" x14ac:dyDescent="0.35">
      <c r="B30" s="49"/>
      <c r="C30" s="49"/>
      <c r="D30" s="49"/>
      <c r="E30" s="50"/>
      <c r="F30" s="50"/>
      <c r="G30" s="49"/>
      <c r="H30" s="50"/>
      <c r="I30" s="49"/>
      <c r="J30" s="49"/>
      <c r="K30" s="50"/>
    </row>
    <row r="31" spans="1:33" x14ac:dyDescent="0.35">
      <c r="B31" s="49"/>
      <c r="C31" s="49"/>
      <c r="D31" s="49"/>
      <c r="E31" s="50"/>
      <c r="F31" s="50"/>
      <c r="G31" s="49"/>
      <c r="H31" s="50"/>
      <c r="I31" s="49"/>
      <c r="J31" s="49"/>
      <c r="K31" s="50"/>
    </row>
    <row r="32" spans="1:33" x14ac:dyDescent="0.35">
      <c r="B32" s="49"/>
      <c r="C32" s="49"/>
      <c r="D32" s="49"/>
      <c r="E32" s="50"/>
      <c r="F32" s="50"/>
      <c r="G32" s="49"/>
      <c r="H32" s="50"/>
      <c r="I32" s="49"/>
      <c r="J32" s="49"/>
      <c r="K32" s="50"/>
    </row>
    <row r="33" spans="1:24" x14ac:dyDescent="0.35">
      <c r="B33" s="51" t="s">
        <v>103</v>
      </c>
      <c r="C33" s="49"/>
      <c r="D33" s="49"/>
      <c r="E33" s="50"/>
      <c r="F33" s="50"/>
      <c r="G33" s="51" t="s">
        <v>9</v>
      </c>
      <c r="H33" s="50"/>
      <c r="I33" s="49"/>
      <c r="J33" s="49"/>
      <c r="K33" s="50" t="s">
        <v>82</v>
      </c>
    </row>
    <row r="34" spans="1:24" ht="19.5" customHeight="1" x14ac:dyDescent="0.35">
      <c r="B34" s="49"/>
      <c r="C34" s="49"/>
      <c r="D34" s="49"/>
      <c r="E34" s="50"/>
      <c r="F34" s="50"/>
      <c r="G34" s="49"/>
      <c r="H34" s="50"/>
      <c r="I34" s="49"/>
      <c r="J34" s="49"/>
      <c r="K34" s="50"/>
    </row>
    <row r="35" spans="1:24" x14ac:dyDescent="0.35">
      <c r="A35" t="s">
        <v>49</v>
      </c>
      <c r="B35" s="49"/>
      <c r="C35" s="51" t="s">
        <v>50</v>
      </c>
      <c r="D35" s="49"/>
      <c r="E35" s="50" t="s">
        <v>51</v>
      </c>
      <c r="F35" s="50"/>
      <c r="G35" s="51" t="s">
        <v>104</v>
      </c>
      <c r="H35" s="50"/>
      <c r="I35" s="51" t="s">
        <v>53</v>
      </c>
      <c r="J35" s="49"/>
      <c r="K35" s="50"/>
    </row>
    <row r="36" spans="1:24" x14ac:dyDescent="0.35">
      <c r="A36" s="2" t="s">
        <v>14</v>
      </c>
      <c r="B36" s="49" t="s">
        <v>15</v>
      </c>
      <c r="C36" s="52" t="s">
        <v>16</v>
      </c>
      <c r="D36" s="52" t="s">
        <v>17</v>
      </c>
      <c r="E36" s="53" t="s">
        <v>18</v>
      </c>
      <c r="F36" s="53" t="s">
        <v>19</v>
      </c>
      <c r="G36" s="54" t="s">
        <v>29</v>
      </c>
      <c r="H36" s="54" t="s">
        <v>30</v>
      </c>
      <c r="I36" s="55" t="s">
        <v>31</v>
      </c>
      <c r="J36" s="55" t="s">
        <v>32</v>
      </c>
      <c r="K36" s="56" t="s">
        <v>33</v>
      </c>
      <c r="L36" s="1" t="s">
        <v>34</v>
      </c>
      <c r="M36" s="1" t="s">
        <v>20</v>
      </c>
      <c r="N36" s="1" t="s">
        <v>21</v>
      </c>
      <c r="O36" s="1" t="s">
        <v>22</v>
      </c>
      <c r="P36" s="1" t="s">
        <v>23</v>
      </c>
      <c r="Q36" s="1"/>
      <c r="R36" s="1"/>
      <c r="S36" s="1"/>
      <c r="T36" s="1"/>
      <c r="U36" s="1"/>
      <c r="V36" s="1"/>
      <c r="W36" s="1"/>
      <c r="X36" s="1"/>
    </row>
    <row r="37" spans="1:24" ht="14.25" customHeight="1" x14ac:dyDescent="0.35">
      <c r="A37" s="3">
        <f t="shared" ref="A37:A52" si="8">R7</f>
        <v>2.8</v>
      </c>
      <c r="B37" s="3">
        <f t="shared" ref="B37:B52" si="9">U7</f>
        <v>0</v>
      </c>
      <c r="C37" s="10">
        <f>A37</f>
        <v>2.8</v>
      </c>
      <c r="D37" s="10">
        <f t="shared" ref="D37:D52" si="10">X7</f>
        <v>0</v>
      </c>
      <c r="E37" s="28">
        <f>A37</f>
        <v>2.8</v>
      </c>
      <c r="F37" s="28">
        <f t="shared" ref="F37:F52" si="11">AA7</f>
        <v>0</v>
      </c>
      <c r="G37" s="13">
        <f>A37</f>
        <v>2.8</v>
      </c>
      <c r="H37" s="13">
        <f t="shared" ref="H37:H52" si="12">AD7</f>
        <v>0</v>
      </c>
      <c r="I37" s="32">
        <f t="shared" ref="I37:I52" si="13">A37</f>
        <v>2.8</v>
      </c>
      <c r="J37" s="32">
        <f t="shared" ref="J37:J52" si="14">AG7</f>
        <v>0</v>
      </c>
    </row>
    <row r="38" spans="1:24" x14ac:dyDescent="0.35">
      <c r="A38" s="3">
        <f t="shared" si="8"/>
        <v>2.9</v>
      </c>
      <c r="B38" s="3">
        <f t="shared" si="9"/>
        <v>89.108437997523438</v>
      </c>
      <c r="C38" s="10">
        <f>A38</f>
        <v>2.9</v>
      </c>
      <c r="D38" s="10">
        <f t="shared" si="10"/>
        <v>90.227884442849458</v>
      </c>
      <c r="E38" s="28">
        <f>A38</f>
        <v>2.9</v>
      </c>
      <c r="F38" s="28">
        <f t="shared" si="11"/>
        <v>89.791361967585004</v>
      </c>
      <c r="G38" s="13">
        <f>A38</f>
        <v>2.9</v>
      </c>
      <c r="H38" s="13">
        <f t="shared" si="12"/>
        <v>90.314255419947216</v>
      </c>
      <c r="I38" s="32">
        <f t="shared" si="13"/>
        <v>2.9</v>
      </c>
      <c r="J38" s="32">
        <f t="shared" si="14"/>
        <v>79.461763393963409</v>
      </c>
    </row>
    <row r="39" spans="1:24" x14ac:dyDescent="0.35">
      <c r="A39" s="3">
        <f t="shared" si="8"/>
        <v>3</v>
      </c>
      <c r="B39" s="3">
        <f t="shared" si="9"/>
        <v>89.617610988471924</v>
      </c>
      <c r="C39" s="10">
        <f t="shared" ref="C39:C52" si="15">A39</f>
        <v>3</v>
      </c>
      <c r="D39" s="10">
        <f t="shared" si="10"/>
        <v>90.721833504369187</v>
      </c>
      <c r="E39" s="28">
        <f t="shared" ref="E39:E52" si="16">A39</f>
        <v>3</v>
      </c>
      <c r="F39" s="28">
        <f t="shared" si="11"/>
        <v>90.14096288493711</v>
      </c>
      <c r="G39" s="13">
        <f t="shared" ref="G39:G52" si="17">A39</f>
        <v>3</v>
      </c>
      <c r="H39" s="13">
        <f t="shared" si="12"/>
        <v>90.804055374465534</v>
      </c>
      <c r="I39" s="32">
        <f t="shared" si="13"/>
        <v>3</v>
      </c>
      <c r="J39" s="32">
        <f t="shared" si="14"/>
        <v>82.920161157704328</v>
      </c>
    </row>
    <row r="40" spans="1:24" x14ac:dyDescent="0.35">
      <c r="A40" s="3">
        <f t="shared" si="8"/>
        <v>3.2</v>
      </c>
      <c r="B40" s="3">
        <f t="shared" si="9"/>
        <v>90.472523258115572</v>
      </c>
      <c r="C40" s="10">
        <f t="shared" si="15"/>
        <v>3.2</v>
      </c>
      <c r="D40" s="10">
        <f t="shared" si="10"/>
        <v>91.607483437060822</v>
      </c>
      <c r="E40" s="28">
        <f t="shared" si="16"/>
        <v>3.2</v>
      </c>
      <c r="F40" s="28">
        <f t="shared" si="11"/>
        <v>90.970284087124497</v>
      </c>
      <c r="G40" s="13">
        <f t="shared" si="17"/>
        <v>3.2</v>
      </c>
      <c r="H40" s="13">
        <f t="shared" si="12"/>
        <v>91.582797326270651</v>
      </c>
      <c r="I40" s="32">
        <f t="shared" si="13"/>
        <v>3.2</v>
      </c>
      <c r="J40" s="32">
        <f t="shared" si="14"/>
        <v>84.080391898467255</v>
      </c>
    </row>
    <row r="41" spans="1:24" x14ac:dyDescent="0.35">
      <c r="A41" s="3">
        <f t="shared" si="8"/>
        <v>3.4</v>
      </c>
      <c r="B41" s="3">
        <f t="shared" si="9"/>
        <v>91.200137016161676</v>
      </c>
      <c r="C41" s="10">
        <f t="shared" si="15"/>
        <v>3.4</v>
      </c>
      <c r="D41" s="10">
        <f t="shared" si="10"/>
        <v>92.317477159973336</v>
      </c>
      <c r="E41" s="28">
        <f t="shared" si="16"/>
        <v>3.4</v>
      </c>
      <c r="F41" s="28">
        <f t="shared" si="11"/>
        <v>91.882038040055434</v>
      </c>
      <c r="G41" s="13">
        <f t="shared" si="17"/>
        <v>3.4</v>
      </c>
      <c r="H41" s="13">
        <f t="shared" si="12"/>
        <v>92.325265299843153</v>
      </c>
      <c r="I41" s="32">
        <f t="shared" si="13"/>
        <v>3.4</v>
      </c>
      <c r="J41" s="32">
        <f t="shared" si="14"/>
        <v>84.942916602979395</v>
      </c>
    </row>
    <row r="42" spans="1:24" x14ac:dyDescent="0.35">
      <c r="A42" s="3">
        <f t="shared" si="8"/>
        <v>3.6</v>
      </c>
      <c r="B42" s="3">
        <f t="shared" si="9"/>
        <v>91.815169735688329</v>
      </c>
      <c r="C42" s="10">
        <f t="shared" si="15"/>
        <v>3.6</v>
      </c>
      <c r="D42" s="10">
        <f t="shared" si="10"/>
        <v>93.018833145828168</v>
      </c>
      <c r="E42" s="28">
        <f t="shared" si="16"/>
        <v>3.6</v>
      </c>
      <c r="F42" s="28">
        <f t="shared" si="11"/>
        <v>92.531891713855003</v>
      </c>
      <c r="G42" s="13">
        <f t="shared" si="17"/>
        <v>3.6</v>
      </c>
      <c r="H42" s="13">
        <f t="shared" si="12"/>
        <v>93.015900361139828</v>
      </c>
      <c r="I42" s="32">
        <f t="shared" si="13"/>
        <v>3.6</v>
      </c>
      <c r="J42" s="32">
        <f t="shared" si="14"/>
        <v>85.655215030436892</v>
      </c>
    </row>
    <row r="43" spans="1:24" x14ac:dyDescent="0.35">
      <c r="A43" s="3">
        <f t="shared" si="8"/>
        <v>3.8</v>
      </c>
      <c r="B43" s="3">
        <f t="shared" si="9"/>
        <v>92.3709381056659</v>
      </c>
      <c r="C43" s="10">
        <f t="shared" si="15"/>
        <v>3.8</v>
      </c>
      <c r="D43" s="10">
        <f t="shared" si="10"/>
        <v>93.490195578041423</v>
      </c>
      <c r="E43" s="28">
        <f t="shared" si="16"/>
        <v>3.8</v>
      </c>
      <c r="F43" s="28">
        <f t="shared" si="11"/>
        <v>92.942277638249493</v>
      </c>
      <c r="G43" s="13">
        <f t="shared" si="17"/>
        <v>3.8</v>
      </c>
      <c r="H43" s="13">
        <f t="shared" si="12"/>
        <v>93.564481894128093</v>
      </c>
      <c r="I43" s="32">
        <f t="shared" si="13"/>
        <v>3.8</v>
      </c>
      <c r="J43" s="32">
        <f t="shared" si="14"/>
        <v>86.232530478739235</v>
      </c>
    </row>
    <row r="44" spans="1:24" x14ac:dyDescent="0.35">
      <c r="A44" s="3">
        <f t="shared" si="8"/>
        <v>4</v>
      </c>
      <c r="B44" s="3">
        <f t="shared" si="9"/>
        <v>92.633711405166991</v>
      </c>
      <c r="C44" s="10">
        <f t="shared" si="15"/>
        <v>4</v>
      </c>
      <c r="D44" s="10">
        <f t="shared" si="10"/>
        <v>94.138003974104222</v>
      </c>
      <c r="E44" s="28">
        <f t="shared" si="16"/>
        <v>4</v>
      </c>
      <c r="F44" s="28">
        <f t="shared" si="11"/>
        <v>93.517505423916276</v>
      </c>
      <c r="G44" s="13">
        <f t="shared" si="17"/>
        <v>4</v>
      </c>
      <c r="H44" s="13">
        <f t="shared" si="12"/>
        <v>94.018894601542414</v>
      </c>
      <c r="I44" s="32">
        <f t="shared" si="13"/>
        <v>4</v>
      </c>
      <c r="J44" s="32">
        <f t="shared" si="14"/>
        <v>86.611263048418763</v>
      </c>
    </row>
    <row r="45" spans="1:24" x14ac:dyDescent="0.35">
      <c r="A45" s="3">
        <f t="shared" si="8"/>
        <v>4.2</v>
      </c>
      <c r="B45" s="3">
        <f t="shared" si="9"/>
        <v>83.890644880851625</v>
      </c>
      <c r="C45" s="10">
        <f t="shared" si="15"/>
        <v>4.2</v>
      </c>
      <c r="D45" s="10">
        <f t="shared" si="10"/>
        <v>85.330439697866964</v>
      </c>
      <c r="E45" s="28">
        <f t="shared" si="16"/>
        <v>4.2</v>
      </c>
      <c r="F45" s="28">
        <f t="shared" si="11"/>
        <v>85.127828781942554</v>
      </c>
      <c r="G45" s="13">
        <f t="shared" si="17"/>
        <v>4.2</v>
      </c>
      <c r="H45" s="13">
        <f t="shared" si="12"/>
        <v>85.687378351703501</v>
      </c>
      <c r="I45" s="32">
        <f t="shared" si="13"/>
        <v>4.2</v>
      </c>
      <c r="J45" s="32">
        <f t="shared" si="14"/>
        <v>87.090807825720958</v>
      </c>
    </row>
    <row r="46" spans="1:24" x14ac:dyDescent="0.35">
      <c r="A46" s="3">
        <f t="shared" si="8"/>
        <v>4.4000000000000004</v>
      </c>
      <c r="B46" s="3">
        <f t="shared" si="9"/>
        <v>84.092639593908629</v>
      </c>
      <c r="C46" s="10">
        <f t="shared" si="15"/>
        <v>4.4000000000000004</v>
      </c>
      <c r="D46" s="10">
        <f t="shared" si="10"/>
        <v>85.39669794456718</v>
      </c>
      <c r="E46" s="28">
        <f t="shared" si="16"/>
        <v>4.4000000000000004</v>
      </c>
      <c r="F46" s="28">
        <f t="shared" si="11"/>
        <v>85.285757797033085</v>
      </c>
      <c r="G46" s="13">
        <f t="shared" si="17"/>
        <v>4.4000000000000004</v>
      </c>
      <c r="H46" s="13">
        <f t="shared" si="12"/>
        <v>85.871809027316743</v>
      </c>
      <c r="I46" s="32">
        <f t="shared" si="13"/>
        <v>4.4000000000000004</v>
      </c>
      <c r="J46" s="32">
        <f t="shared" si="14"/>
        <v>87.265206337458707</v>
      </c>
    </row>
    <row r="47" spans="1:24" x14ac:dyDescent="0.35">
      <c r="A47" s="3">
        <f t="shared" si="8"/>
        <v>4.5999999999999996</v>
      </c>
      <c r="B47" s="3">
        <f t="shared" si="9"/>
        <v>84.465334900117526</v>
      </c>
      <c r="C47" s="10">
        <f t="shared" si="15"/>
        <v>4.5999999999999996</v>
      </c>
      <c r="D47" s="10">
        <f t="shared" si="10"/>
        <v>85.55152788825329</v>
      </c>
      <c r="E47" s="28">
        <f t="shared" si="16"/>
        <v>4.5999999999999996</v>
      </c>
      <c r="F47" s="28">
        <f t="shared" si="11"/>
        <v>85.360280267919251</v>
      </c>
      <c r="G47" s="13">
        <f t="shared" si="17"/>
        <v>4.5999999999999996</v>
      </c>
      <c r="H47" s="13">
        <f t="shared" si="12"/>
        <v>86.059872030771189</v>
      </c>
      <c r="I47" s="32">
        <f t="shared" si="13"/>
        <v>4.5999999999999996</v>
      </c>
      <c r="J47" s="32">
        <f t="shared" si="14"/>
        <v>87.585763466499955</v>
      </c>
    </row>
    <row r="48" spans="1:24" x14ac:dyDescent="0.35">
      <c r="A48" s="3">
        <f t="shared" si="8"/>
        <v>4.8</v>
      </c>
      <c r="B48" s="3">
        <f t="shared" si="9"/>
        <v>84.544717706451777</v>
      </c>
      <c r="C48" s="10">
        <f t="shared" si="15"/>
        <v>4.8</v>
      </c>
      <c r="D48" s="10">
        <f t="shared" si="10"/>
        <v>85.660741158765987</v>
      </c>
      <c r="E48" s="28">
        <f t="shared" si="16"/>
        <v>4.8</v>
      </c>
      <c r="F48" s="28">
        <f t="shared" si="11"/>
        <v>85.344488188976371</v>
      </c>
      <c r="G48" s="13">
        <f t="shared" si="17"/>
        <v>4.8</v>
      </c>
      <c r="H48" s="13">
        <f t="shared" si="12"/>
        <v>86.108548409642523</v>
      </c>
      <c r="I48" s="32">
        <f t="shared" si="13"/>
        <v>4.8</v>
      </c>
      <c r="J48" s="32">
        <f t="shared" si="14"/>
        <v>87.686428895177201</v>
      </c>
    </row>
    <row r="49" spans="1:10" x14ac:dyDescent="0.35">
      <c r="A49" s="3">
        <f t="shared" si="8"/>
        <v>5</v>
      </c>
      <c r="B49" s="3">
        <f t="shared" si="9"/>
        <v>84.738042059463382</v>
      </c>
      <c r="C49" s="10">
        <f t="shared" si="15"/>
        <v>5</v>
      </c>
      <c r="D49" s="10">
        <f t="shared" si="10"/>
        <v>85.741207619327795</v>
      </c>
      <c r="E49" s="28">
        <f t="shared" si="16"/>
        <v>5</v>
      </c>
      <c r="F49" s="28">
        <f t="shared" si="11"/>
        <v>85.518496770405164</v>
      </c>
      <c r="G49" s="13">
        <f t="shared" si="17"/>
        <v>5</v>
      </c>
      <c r="H49" s="13">
        <f t="shared" si="12"/>
        <v>86.108996999734146</v>
      </c>
      <c r="I49" s="32">
        <f t="shared" si="13"/>
        <v>5</v>
      </c>
      <c r="J49" s="32">
        <f t="shared" si="14"/>
        <v>88.039074175323492</v>
      </c>
    </row>
    <row r="50" spans="1:10" x14ac:dyDescent="0.35">
      <c r="A50" s="3">
        <f t="shared" si="8"/>
        <v>5.2</v>
      </c>
      <c r="B50" s="3">
        <f t="shared" si="9"/>
        <v>84.76014481822294</v>
      </c>
      <c r="C50" s="10">
        <f t="shared" si="15"/>
        <v>5.2</v>
      </c>
      <c r="D50" s="10">
        <f t="shared" si="10"/>
        <v>85.7767630166651</v>
      </c>
      <c r="E50" s="28">
        <f t="shared" si="16"/>
        <v>5.2</v>
      </c>
      <c r="F50" s="28">
        <f t="shared" si="11"/>
        <v>85.623224633564362</v>
      </c>
      <c r="G50" s="13">
        <f t="shared" si="17"/>
        <v>5.2</v>
      </c>
      <c r="H50" s="13">
        <f t="shared" si="12"/>
        <v>86.07765364946124</v>
      </c>
      <c r="I50" s="32">
        <f t="shared" si="13"/>
        <v>5.2</v>
      </c>
      <c r="J50" s="32">
        <f t="shared" si="14"/>
        <v>88.056998711594801</v>
      </c>
    </row>
    <row r="51" spans="1:10" x14ac:dyDescent="0.35">
      <c r="A51" s="3">
        <f t="shared" si="8"/>
        <v>5.4</v>
      </c>
      <c r="B51" s="3">
        <f t="shared" si="9"/>
        <v>84.814814814814824</v>
      </c>
      <c r="C51" s="10">
        <f t="shared" si="15"/>
        <v>5.4</v>
      </c>
      <c r="D51" s="10">
        <f t="shared" si="10"/>
        <v>85.779166519554181</v>
      </c>
      <c r="E51" s="28">
        <f t="shared" si="16"/>
        <v>5.4</v>
      </c>
      <c r="F51" s="28">
        <f t="shared" si="11"/>
        <v>85.512951421898293</v>
      </c>
      <c r="G51" s="13">
        <f t="shared" si="17"/>
        <v>5.4</v>
      </c>
      <c r="H51" s="13">
        <f t="shared" si="12"/>
        <v>86.095354436654645</v>
      </c>
      <c r="I51" s="32">
        <f t="shared" si="13"/>
        <v>5.4</v>
      </c>
      <c r="J51" s="32">
        <f t="shared" si="14"/>
        <v>88.091918017481689</v>
      </c>
    </row>
    <row r="52" spans="1:10" x14ac:dyDescent="0.35">
      <c r="A52" s="3">
        <f t="shared" si="8"/>
        <v>5.6</v>
      </c>
      <c r="B52" s="3">
        <f t="shared" si="9"/>
        <v>84.744235141279646</v>
      </c>
      <c r="C52" s="10">
        <f t="shared" si="15"/>
        <v>5.6</v>
      </c>
      <c r="D52" s="10">
        <f t="shared" si="10"/>
        <v>85.580555359785748</v>
      </c>
      <c r="E52" s="28">
        <f t="shared" si="16"/>
        <v>5.6</v>
      </c>
      <c r="F52" s="28">
        <f t="shared" si="11"/>
        <v>85.568632978598458</v>
      </c>
      <c r="G52" s="13">
        <f t="shared" si="17"/>
        <v>5.6</v>
      </c>
      <c r="H52" s="13">
        <f t="shared" si="12"/>
        <v>86.130481827265911</v>
      </c>
      <c r="I52" s="32">
        <f t="shared" si="13"/>
        <v>5.6</v>
      </c>
      <c r="J52" s="32">
        <f t="shared" si="14"/>
        <v>88.307975222609386</v>
      </c>
    </row>
    <row r="53" spans="1:10" x14ac:dyDescent="0.35">
      <c r="A53" s="5"/>
      <c r="B53" s="3"/>
      <c r="C53" s="10"/>
      <c r="D53" s="35"/>
      <c r="E53" s="9"/>
      <c r="F53" s="9"/>
      <c r="G53" s="15"/>
      <c r="H53" s="15"/>
      <c r="I53" s="17"/>
      <c r="J53" s="17"/>
    </row>
    <row r="54" spans="1:10" x14ac:dyDescent="0.35">
      <c r="A54" s="5"/>
      <c r="B54" s="3"/>
      <c r="C54" s="10"/>
      <c r="D54" s="35"/>
      <c r="E54" s="9"/>
      <c r="F54" s="9"/>
      <c r="G54" s="15"/>
      <c r="H54" s="15"/>
      <c r="I54" s="17"/>
      <c r="J54" s="17"/>
    </row>
    <row r="55" spans="1:10" x14ac:dyDescent="0.35">
      <c r="A55" s="5"/>
      <c r="B55" s="3"/>
      <c r="C55" s="10"/>
      <c r="D55" s="35"/>
      <c r="E55" s="9"/>
      <c r="F55" s="9"/>
      <c r="G55" s="15"/>
      <c r="H55" s="15"/>
      <c r="I55" s="17"/>
      <c r="J55" s="17"/>
    </row>
    <row r="56" spans="1:10" x14ac:dyDescent="0.35">
      <c r="A56" s="5"/>
      <c r="B56" s="3"/>
      <c r="C56" s="10"/>
      <c r="D56" s="35"/>
      <c r="E56" s="9"/>
      <c r="F56" s="9"/>
      <c r="G56" s="15"/>
      <c r="H56" s="15"/>
      <c r="I56" s="17"/>
      <c r="J56" s="17"/>
    </row>
    <row r="57" spans="1:10" x14ac:dyDescent="0.35">
      <c r="A57" s="5"/>
      <c r="B57" s="3"/>
      <c r="C57" s="10"/>
      <c r="D57" s="11"/>
      <c r="E57" s="9"/>
      <c r="F57" s="9"/>
      <c r="G57" s="15"/>
      <c r="H57" s="15"/>
      <c r="I57" s="17"/>
      <c r="J57" s="17"/>
    </row>
    <row r="58" spans="1:10" x14ac:dyDescent="0.35">
      <c r="A58" s="5"/>
      <c r="B58" s="3"/>
      <c r="C58" s="10"/>
      <c r="D58" s="11"/>
      <c r="E58" s="9"/>
      <c r="F58" s="9"/>
      <c r="G58" s="15"/>
      <c r="H58" s="15"/>
      <c r="I58" s="17"/>
      <c r="J58" s="17"/>
    </row>
    <row r="59" spans="1:10" x14ac:dyDescent="0.35">
      <c r="A59" s="5"/>
      <c r="B59" s="5"/>
      <c r="C59" s="7"/>
      <c r="D59" s="7"/>
      <c r="E59" s="9"/>
      <c r="F59" s="9"/>
      <c r="G59" s="15"/>
      <c r="H59" s="15"/>
      <c r="I59" s="17"/>
      <c r="J59" s="17"/>
    </row>
    <row r="60" spans="1:10" x14ac:dyDescent="0.35">
      <c r="A60" s="5"/>
      <c r="B60" s="5"/>
      <c r="C60" s="7"/>
      <c r="D60" s="7"/>
      <c r="E60" s="9"/>
      <c r="F60" s="9"/>
      <c r="G60" s="15"/>
      <c r="H60" s="15"/>
      <c r="I60" s="17"/>
      <c r="J60" s="17"/>
    </row>
    <row r="61" spans="1:10" x14ac:dyDescent="0.35">
      <c r="A61" s="5"/>
      <c r="B61" s="5"/>
      <c r="C61" s="7"/>
      <c r="D61" s="7"/>
      <c r="E61" s="9"/>
      <c r="F61" s="9"/>
      <c r="G61" s="15"/>
      <c r="H61" s="15"/>
      <c r="I61" s="17"/>
      <c r="J61" s="17"/>
    </row>
    <row r="62" spans="1:10" x14ac:dyDescent="0.35">
      <c r="A62" s="5"/>
      <c r="B62" s="5"/>
      <c r="C62" s="7"/>
      <c r="D62" s="7"/>
      <c r="E62" s="9"/>
      <c r="F62" s="9"/>
      <c r="G62" s="15"/>
      <c r="H62" s="15"/>
      <c r="I62" s="17"/>
      <c r="J62" s="17"/>
    </row>
    <row r="63" spans="1:10" x14ac:dyDescent="0.35">
      <c r="A63" s="5"/>
      <c r="B63" s="5"/>
      <c r="C63" s="7"/>
      <c r="D63" s="7"/>
      <c r="E63" s="9"/>
      <c r="F63" s="9"/>
      <c r="G63" s="15"/>
      <c r="H63" s="15"/>
      <c r="I63" s="17"/>
      <c r="J63" s="17"/>
    </row>
    <row r="64" spans="1:10" x14ac:dyDescent="0.35">
      <c r="A64" s="5"/>
      <c r="B64" s="5"/>
      <c r="C64" s="7"/>
      <c r="D64" s="7"/>
      <c r="E64" s="9"/>
      <c r="F64" s="9"/>
      <c r="G64" s="15"/>
      <c r="H64" s="15"/>
      <c r="I64" s="17"/>
      <c r="J64" s="17"/>
    </row>
    <row r="65" spans="1:10" x14ac:dyDescent="0.35">
      <c r="A65" s="5"/>
      <c r="B65" s="5"/>
      <c r="C65" s="7"/>
      <c r="D65" s="7"/>
      <c r="E65" s="9"/>
      <c r="F65" s="9"/>
      <c r="G65" s="15"/>
      <c r="H65" s="15"/>
      <c r="I65" s="17"/>
      <c r="J65" s="17"/>
    </row>
    <row r="66" spans="1:10" x14ac:dyDescent="0.35">
      <c r="A66" s="5"/>
      <c r="B66" s="5"/>
      <c r="C66" s="7"/>
      <c r="D66" s="7"/>
      <c r="E66" s="9"/>
      <c r="F66" s="9"/>
      <c r="G66" s="15"/>
      <c r="H66" s="15"/>
      <c r="I66" s="17"/>
      <c r="J66" s="17"/>
    </row>
    <row r="67" spans="1:10" x14ac:dyDescent="0.35">
      <c r="A67" s="5"/>
      <c r="B67" s="5"/>
      <c r="C67" s="7"/>
      <c r="D67" s="7"/>
      <c r="E67" s="9"/>
      <c r="F67" s="9"/>
      <c r="G67" s="15"/>
      <c r="H67" s="15"/>
      <c r="I67" s="17"/>
      <c r="J67" s="17"/>
    </row>
    <row r="68" spans="1:10" x14ac:dyDescent="0.35">
      <c r="A68" s="5"/>
      <c r="B68" s="5"/>
      <c r="C68" s="7"/>
      <c r="D68" s="7"/>
      <c r="E68" s="9"/>
      <c r="F68" s="9"/>
      <c r="G68" s="15"/>
      <c r="H68" s="15"/>
      <c r="I68" s="17"/>
      <c r="J68" s="17"/>
    </row>
    <row r="69" spans="1:10" x14ac:dyDescent="0.35">
      <c r="A69" s="5"/>
      <c r="B69" s="5"/>
      <c r="C69" s="7"/>
      <c r="D69" s="7"/>
      <c r="E69" s="9"/>
      <c r="F69" s="9"/>
      <c r="G69" s="15"/>
      <c r="H69" s="15"/>
      <c r="I69" s="17"/>
      <c r="J69" s="17"/>
    </row>
    <row r="70" spans="1:10" x14ac:dyDescent="0.35">
      <c r="A70" s="5"/>
      <c r="B70" s="5"/>
      <c r="C70" s="7"/>
      <c r="D70" s="7"/>
      <c r="E70" s="9"/>
      <c r="F70" s="9"/>
      <c r="G70" s="15"/>
      <c r="H70" s="15"/>
      <c r="I70" s="17"/>
      <c r="J70" s="17"/>
    </row>
    <row r="71" spans="1:10" x14ac:dyDescent="0.35">
      <c r="A71" s="5"/>
      <c r="B71" s="5"/>
      <c r="C71" s="7"/>
      <c r="D71" s="7"/>
      <c r="E71" s="9"/>
      <c r="F71" s="9"/>
      <c r="G71" s="15"/>
      <c r="H71" s="15"/>
      <c r="I71" s="17"/>
      <c r="J71" s="17"/>
    </row>
    <row r="72" spans="1:10" x14ac:dyDescent="0.35">
      <c r="A72" s="5"/>
      <c r="B72" s="5"/>
      <c r="C72" s="7"/>
      <c r="D72" s="7"/>
      <c r="E72" s="9"/>
      <c r="F72" s="9"/>
      <c r="G72" s="15"/>
      <c r="H72" s="15"/>
      <c r="I72" s="17"/>
      <c r="J72" s="17"/>
    </row>
    <row r="73" spans="1:10" x14ac:dyDescent="0.35">
      <c r="A73" s="5"/>
      <c r="B73" s="5"/>
      <c r="C73" s="7"/>
      <c r="D73" s="7"/>
      <c r="E73" s="9"/>
      <c r="F73" s="9"/>
      <c r="G73" s="15"/>
      <c r="H73" s="15"/>
      <c r="I73" s="17"/>
      <c r="J73" s="17"/>
    </row>
    <row r="74" spans="1:10" x14ac:dyDescent="0.35">
      <c r="A74" s="5"/>
      <c r="B74" s="5"/>
      <c r="C74" s="7"/>
      <c r="D74" s="7"/>
      <c r="E74" s="9"/>
      <c r="F74" s="9"/>
      <c r="G74" s="15"/>
      <c r="H74" s="15"/>
      <c r="I74" s="17"/>
      <c r="J74" s="17"/>
    </row>
    <row r="75" spans="1:10" x14ac:dyDescent="0.35">
      <c r="A75" s="5"/>
      <c r="B75" s="5"/>
      <c r="C75" s="7"/>
      <c r="D75" s="7"/>
      <c r="E75" s="9"/>
      <c r="F75" s="9"/>
      <c r="G75" s="15"/>
      <c r="H75" s="15"/>
      <c r="I75" s="17"/>
      <c r="J75" s="17"/>
    </row>
    <row r="76" spans="1:10" x14ac:dyDescent="0.35">
      <c r="A76" s="5"/>
      <c r="B76" s="5"/>
      <c r="C76" s="7"/>
      <c r="D76" s="7"/>
      <c r="E76" s="9"/>
      <c r="F76" s="9"/>
      <c r="G76" s="15"/>
      <c r="H76" s="15"/>
      <c r="I76" s="17"/>
      <c r="J76" s="17"/>
    </row>
    <row r="77" spans="1:10" x14ac:dyDescent="0.35">
      <c r="A77" s="5"/>
      <c r="B77" s="5"/>
      <c r="C77" s="7"/>
      <c r="D77" s="7"/>
      <c r="E77" s="9"/>
      <c r="F77" s="9"/>
      <c r="G77" s="15"/>
      <c r="H77" s="15"/>
      <c r="I77" s="17"/>
      <c r="J77" s="17"/>
    </row>
    <row r="78" spans="1:10" x14ac:dyDescent="0.35">
      <c r="A78" s="5"/>
      <c r="B78" s="5"/>
      <c r="C78" s="7"/>
      <c r="D78" s="7"/>
      <c r="E78" s="9"/>
      <c r="F78" s="9"/>
      <c r="G78" s="15"/>
      <c r="H78" s="15"/>
      <c r="I78" s="17"/>
      <c r="J78" s="17"/>
    </row>
    <row r="79" spans="1:10" x14ac:dyDescent="0.35">
      <c r="A79" s="5"/>
      <c r="B79" s="5"/>
      <c r="C79" s="7"/>
      <c r="D79" s="7"/>
      <c r="E79" s="9"/>
      <c r="F79" s="9"/>
      <c r="G79" s="15"/>
      <c r="H79" s="15"/>
      <c r="I79" s="17"/>
      <c r="J79" s="17"/>
    </row>
    <row r="80" spans="1:10"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mergeCells count="1">
    <mergeCell ref="S2:AG2"/>
  </mergeCell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EB6CB-6046-4DD0-B588-BA1491176691}">
  <sheetPr codeName="Sheet20">
    <tabColor theme="7" tint="-0.499984740745262"/>
  </sheetPr>
  <dimension ref="A1:AG1000"/>
  <sheetViews>
    <sheetView tabSelected="1" zoomScaleNormal="100" workbookViewId="0">
      <selection activeCell="K10" sqref="K10"/>
    </sheetView>
  </sheetViews>
  <sheetFormatPr defaultRowHeight="14.5" x14ac:dyDescent="0.35"/>
  <cols>
    <col min="5" max="5" width="10.26953125" customWidth="1"/>
    <col min="21" max="21" width="12.54296875" bestFit="1" customWidth="1"/>
    <col min="22" max="22" width="10.54296875" bestFit="1" customWidth="1"/>
  </cols>
  <sheetData>
    <row r="1" spans="1:33" ht="15.5" x14ac:dyDescent="0.35">
      <c r="B1" s="22"/>
      <c r="R1" s="22"/>
      <c r="Y1" s="34"/>
      <c r="Z1" s="34"/>
      <c r="AA1" s="34"/>
      <c r="AB1" s="34"/>
      <c r="AC1" s="34"/>
      <c r="AD1" s="34"/>
      <c r="AE1" s="34"/>
      <c r="AF1" s="34"/>
      <c r="AG1" s="34"/>
    </row>
    <row r="2" spans="1:33" ht="18" customHeight="1" x14ac:dyDescent="0.5">
      <c r="B2" s="41"/>
      <c r="C2" s="41"/>
      <c r="D2" s="41"/>
      <c r="E2" s="41"/>
      <c r="F2" s="41"/>
      <c r="G2" s="41"/>
      <c r="H2" s="41"/>
      <c r="I2" s="41"/>
      <c r="J2" s="41"/>
      <c r="K2" s="41"/>
      <c r="L2" s="48"/>
      <c r="P2" s="90"/>
      <c r="Y2" s="34"/>
      <c r="Z2" s="34"/>
      <c r="AA2" s="34"/>
      <c r="AB2" s="34"/>
      <c r="AC2" s="34"/>
      <c r="AD2" s="34"/>
      <c r="AE2" s="34"/>
      <c r="AF2" s="34"/>
      <c r="AG2" s="34"/>
    </row>
    <row r="3" spans="1:33" ht="21.75" customHeight="1" x14ac:dyDescent="0.35">
      <c r="B3" s="49"/>
      <c r="C3" s="49"/>
      <c r="D3" s="49"/>
      <c r="E3" s="49"/>
      <c r="F3" s="49"/>
      <c r="G3" s="49"/>
      <c r="H3" s="49"/>
      <c r="I3" s="49"/>
      <c r="J3" s="49"/>
      <c r="K3" s="49"/>
      <c r="N3" t="s">
        <v>36</v>
      </c>
      <c r="O3" t="s">
        <v>37</v>
      </c>
      <c r="P3" s="90"/>
      <c r="Q3" s="90"/>
    </row>
    <row r="4" spans="1:33" x14ac:dyDescent="0.35">
      <c r="B4" s="49"/>
      <c r="C4" s="49"/>
      <c r="D4" s="49"/>
      <c r="E4" s="50"/>
      <c r="F4" s="50"/>
      <c r="G4" s="49"/>
      <c r="H4" s="50"/>
      <c r="I4" s="49"/>
      <c r="J4" s="49"/>
      <c r="K4" s="50"/>
      <c r="M4" t="s">
        <v>38</v>
      </c>
      <c r="N4">
        <v>232</v>
      </c>
      <c r="O4">
        <f>1.8/N4</f>
        <v>7.7586206896551723E-3</v>
      </c>
      <c r="P4" s="90"/>
      <c r="Q4" s="90"/>
    </row>
    <row r="5" spans="1:33" x14ac:dyDescent="0.35">
      <c r="A5" s="90">
        <v>0</v>
      </c>
      <c r="B5" s="49"/>
      <c r="C5" s="49"/>
      <c r="D5" s="49"/>
      <c r="E5" s="50"/>
      <c r="F5" s="50"/>
      <c r="G5" s="49"/>
      <c r="H5" s="50"/>
      <c r="I5" s="49"/>
      <c r="J5" s="49"/>
      <c r="K5" s="50"/>
      <c r="M5" t="s">
        <v>39</v>
      </c>
      <c r="N5">
        <f>N4*0.75</f>
        <v>174</v>
      </c>
      <c r="O5">
        <f t="shared" ref="O5:O7" si="0">1.8/N5</f>
        <v>1.0344827586206896E-2</v>
      </c>
      <c r="P5" s="90"/>
      <c r="Q5" s="90"/>
    </row>
    <row r="6" spans="1:33" x14ac:dyDescent="0.35">
      <c r="A6" s="90"/>
      <c r="B6" s="49"/>
      <c r="C6" s="49"/>
      <c r="D6" s="49"/>
      <c r="E6" s="50"/>
      <c r="F6" s="50"/>
      <c r="G6" s="49"/>
      <c r="H6" s="50"/>
      <c r="I6" s="49"/>
      <c r="J6" s="49"/>
      <c r="K6" s="50"/>
      <c r="M6" t="s">
        <v>40</v>
      </c>
      <c r="N6">
        <f>N4*0.5</f>
        <v>116</v>
      </c>
      <c r="O6">
        <f t="shared" si="0"/>
        <v>1.5517241379310345E-2</v>
      </c>
      <c r="P6" s="90"/>
      <c r="Q6" s="90"/>
    </row>
    <row r="7" spans="1:33" x14ac:dyDescent="0.35">
      <c r="A7" s="90"/>
      <c r="B7" s="49"/>
      <c r="C7" s="49"/>
      <c r="D7" s="49"/>
      <c r="E7" s="50"/>
      <c r="F7" s="50"/>
      <c r="G7" s="49"/>
      <c r="H7" s="50"/>
      <c r="I7" s="49"/>
      <c r="J7" s="49"/>
      <c r="K7" s="50"/>
      <c r="M7" t="s">
        <v>41</v>
      </c>
      <c r="N7">
        <f>N4*0.25</f>
        <v>58</v>
      </c>
      <c r="O7">
        <f t="shared" si="0"/>
        <v>3.1034482758620689E-2</v>
      </c>
      <c r="P7" s="90"/>
      <c r="Q7" s="90"/>
    </row>
    <row r="8" spans="1:33" x14ac:dyDescent="0.35">
      <c r="A8" s="90"/>
      <c r="B8" s="49"/>
      <c r="C8" s="49"/>
      <c r="D8" s="49"/>
      <c r="E8" s="50"/>
      <c r="F8" s="50"/>
      <c r="G8" s="49"/>
      <c r="H8" s="50"/>
      <c r="I8" s="49"/>
      <c r="J8" s="49"/>
      <c r="K8" s="50"/>
      <c r="M8" t="s">
        <v>42</v>
      </c>
      <c r="N8">
        <f>N7*0</f>
        <v>0</v>
      </c>
      <c r="O8">
        <v>0</v>
      </c>
      <c r="P8" s="90"/>
      <c r="Q8" s="90"/>
    </row>
    <row r="9" spans="1:33" x14ac:dyDescent="0.35">
      <c r="A9" s="90"/>
      <c r="B9" s="49"/>
      <c r="C9" s="49"/>
      <c r="D9" s="49"/>
      <c r="E9" s="50"/>
      <c r="F9" s="50"/>
      <c r="G9" s="49"/>
      <c r="H9" s="50"/>
      <c r="I9" s="49"/>
      <c r="J9" s="49"/>
      <c r="K9" s="50"/>
      <c r="M9" t="s">
        <v>43</v>
      </c>
      <c r="N9">
        <f>N4*1.25</f>
        <v>290</v>
      </c>
      <c r="O9">
        <f>1.8/N9</f>
        <v>6.2068965517241377E-3</v>
      </c>
      <c r="P9" s="90"/>
      <c r="Q9" s="90"/>
    </row>
    <row r="10" spans="1:33" x14ac:dyDescent="0.35">
      <c r="A10" s="90">
        <v>2.5</v>
      </c>
      <c r="B10" s="49"/>
      <c r="C10" s="49"/>
      <c r="D10" s="49"/>
      <c r="E10" s="50"/>
      <c r="F10" s="50"/>
      <c r="G10" s="49"/>
      <c r="H10" s="50"/>
      <c r="I10" s="49"/>
      <c r="J10" s="49"/>
      <c r="K10" s="50"/>
    </row>
    <row r="11" spans="1:33" x14ac:dyDescent="0.35">
      <c r="A11" s="90">
        <v>5.6</v>
      </c>
      <c r="B11" s="49"/>
      <c r="C11" s="49"/>
      <c r="D11" s="49"/>
      <c r="E11" s="50"/>
      <c r="F11" s="50"/>
      <c r="G11" s="49"/>
      <c r="H11" s="50"/>
      <c r="I11" s="49"/>
      <c r="J11" s="49"/>
      <c r="K11" s="50"/>
      <c r="M11" t="s">
        <v>59</v>
      </c>
      <c r="N11">
        <v>5</v>
      </c>
      <c r="O11" t="s">
        <v>45</v>
      </c>
    </row>
    <row r="12" spans="1:33" x14ac:dyDescent="0.35">
      <c r="A12">
        <v>82</v>
      </c>
      <c r="B12" s="49"/>
      <c r="C12" s="49"/>
      <c r="D12" s="49"/>
      <c r="E12" s="50"/>
      <c r="F12" s="50"/>
      <c r="G12" s="49"/>
      <c r="H12" s="50"/>
      <c r="I12" s="49"/>
      <c r="J12" s="49"/>
      <c r="K12" s="50"/>
    </row>
    <row r="13" spans="1:33" x14ac:dyDescent="0.35">
      <c r="A13">
        <v>100</v>
      </c>
      <c r="B13" s="49"/>
      <c r="C13" s="49"/>
      <c r="D13" s="49"/>
      <c r="E13" s="50"/>
      <c r="F13" s="50"/>
      <c r="G13" s="49"/>
      <c r="H13" s="50"/>
      <c r="I13" s="49"/>
      <c r="J13" s="49"/>
      <c r="K13" s="50"/>
    </row>
    <row r="14" spans="1:33" x14ac:dyDescent="0.35">
      <c r="B14" s="49"/>
      <c r="C14" s="49"/>
      <c r="D14" s="49"/>
      <c r="E14" s="50"/>
      <c r="F14" s="50"/>
      <c r="G14" s="49"/>
      <c r="H14" s="50"/>
      <c r="I14" s="49"/>
      <c r="J14" s="49"/>
      <c r="K14" s="50"/>
      <c r="R14" s="1"/>
      <c r="S14" s="1"/>
      <c r="T14" s="1"/>
      <c r="U14" s="1"/>
      <c r="V14" s="1"/>
      <c r="W14" s="1"/>
      <c r="X14" s="1"/>
      <c r="Y14" s="1"/>
      <c r="Z14" s="1"/>
    </row>
    <row r="15" spans="1:33" x14ac:dyDescent="0.35">
      <c r="B15" s="49"/>
      <c r="C15" s="49"/>
      <c r="D15" s="49"/>
      <c r="E15" s="50"/>
      <c r="F15" s="50"/>
      <c r="G15" s="49"/>
      <c r="H15" s="50"/>
      <c r="I15" s="49"/>
      <c r="J15" s="49"/>
      <c r="K15" s="50"/>
      <c r="L15" s="64" t="s">
        <v>1</v>
      </c>
    </row>
    <row r="16" spans="1:33" x14ac:dyDescent="0.35">
      <c r="B16" s="49"/>
      <c r="C16" s="49"/>
      <c r="D16" s="49"/>
      <c r="E16" s="50"/>
      <c r="F16" s="50"/>
      <c r="G16" s="49"/>
      <c r="H16" s="50"/>
      <c r="I16" s="49"/>
      <c r="J16" s="49"/>
      <c r="K16" s="50"/>
      <c r="L16" s="64" t="s">
        <v>2</v>
      </c>
    </row>
    <row r="17" spans="1:12" x14ac:dyDescent="0.35">
      <c r="B17" s="49"/>
      <c r="C17" s="49"/>
      <c r="D17" s="49"/>
      <c r="E17" s="50"/>
      <c r="F17" s="50"/>
      <c r="G17" s="49"/>
      <c r="H17" s="50"/>
      <c r="I17" s="49"/>
      <c r="J17" s="49"/>
      <c r="K17" s="50"/>
      <c r="L17" s="64" t="s">
        <v>3</v>
      </c>
    </row>
    <row r="18" spans="1:12" x14ac:dyDescent="0.35">
      <c r="A18" t="s">
        <v>61</v>
      </c>
      <c r="B18" s="49"/>
      <c r="C18" s="49"/>
      <c r="D18" s="49"/>
      <c r="E18" s="50"/>
      <c r="F18" s="50"/>
      <c r="G18" s="49"/>
      <c r="H18" s="50"/>
      <c r="I18" s="49"/>
      <c r="J18" s="49"/>
      <c r="K18" s="50"/>
    </row>
    <row r="19" spans="1:12" x14ac:dyDescent="0.35">
      <c r="B19" s="49"/>
      <c r="C19" s="49"/>
      <c r="D19" s="49"/>
      <c r="E19" s="50"/>
      <c r="F19" s="50"/>
      <c r="G19" s="49"/>
      <c r="H19" s="50"/>
      <c r="I19" s="49"/>
      <c r="J19" s="49"/>
      <c r="K19" s="50"/>
      <c r="L19" s="64" t="s">
        <v>4</v>
      </c>
    </row>
    <row r="20" spans="1:12" x14ac:dyDescent="0.35">
      <c r="B20" s="49"/>
      <c r="C20" s="49"/>
      <c r="D20" s="49"/>
      <c r="E20" s="50"/>
      <c r="F20" s="50"/>
      <c r="G20" s="49"/>
      <c r="H20" s="50"/>
      <c r="I20" s="49"/>
      <c r="J20" s="49"/>
      <c r="K20" s="50"/>
      <c r="L20" s="64" t="s">
        <v>24</v>
      </c>
    </row>
    <row r="21" spans="1:12" x14ac:dyDescent="0.35">
      <c r="B21" s="49"/>
      <c r="C21" s="49"/>
      <c r="D21" s="49"/>
      <c r="E21" s="50"/>
      <c r="F21" s="50"/>
      <c r="G21" s="49"/>
      <c r="H21" s="50"/>
      <c r="I21" s="49"/>
      <c r="J21" s="49"/>
      <c r="K21" s="50"/>
    </row>
    <row r="22" spans="1:12" x14ac:dyDescent="0.35">
      <c r="B22" s="49"/>
      <c r="C22" s="49"/>
      <c r="D22" s="49"/>
      <c r="E22" s="50"/>
      <c r="F22" s="50"/>
      <c r="G22" s="49"/>
      <c r="H22" s="50"/>
      <c r="I22" s="49"/>
      <c r="J22" s="49"/>
      <c r="K22" s="50"/>
    </row>
    <row r="23" spans="1:12" x14ac:dyDescent="0.35">
      <c r="B23" s="49"/>
      <c r="C23" s="49"/>
      <c r="D23" s="49"/>
      <c r="E23" s="50"/>
      <c r="F23" s="50"/>
      <c r="G23" s="49"/>
      <c r="H23" s="50"/>
      <c r="I23" s="49"/>
      <c r="J23" s="49"/>
      <c r="K23" s="50"/>
    </row>
    <row r="24" spans="1:12" x14ac:dyDescent="0.35">
      <c r="B24" s="49"/>
      <c r="C24" s="49"/>
      <c r="D24" s="49"/>
      <c r="E24" s="50"/>
      <c r="F24" s="50"/>
      <c r="G24" s="49"/>
      <c r="H24" s="50"/>
      <c r="I24" s="49"/>
      <c r="J24" s="49"/>
      <c r="K24" s="50"/>
    </row>
    <row r="25" spans="1:12" x14ac:dyDescent="0.35">
      <c r="B25" s="49"/>
      <c r="C25" s="49"/>
      <c r="D25" s="49"/>
      <c r="E25" s="50"/>
      <c r="F25" s="50"/>
      <c r="G25" s="49"/>
      <c r="H25" s="50"/>
      <c r="I25" s="49"/>
      <c r="J25" s="49"/>
      <c r="K25" s="50"/>
    </row>
    <row r="26" spans="1:12" x14ac:dyDescent="0.35">
      <c r="B26" s="49"/>
      <c r="C26" s="49"/>
      <c r="D26" s="49"/>
      <c r="E26" s="50"/>
      <c r="F26" s="50"/>
      <c r="G26" s="49"/>
      <c r="H26" s="50"/>
      <c r="I26" s="49"/>
      <c r="J26" s="49"/>
      <c r="K26" s="50"/>
    </row>
    <row r="27" spans="1:12" x14ac:dyDescent="0.35">
      <c r="B27" s="49"/>
      <c r="C27" s="49"/>
      <c r="D27" s="49"/>
      <c r="E27" s="50"/>
      <c r="F27" s="50"/>
      <c r="G27" s="49"/>
      <c r="H27" s="50"/>
      <c r="I27" s="49"/>
      <c r="J27" s="49"/>
      <c r="K27" s="50"/>
    </row>
    <row r="28" spans="1:12" x14ac:dyDescent="0.35">
      <c r="B28" s="49"/>
      <c r="C28" s="49"/>
      <c r="D28" s="49"/>
      <c r="E28" s="50"/>
      <c r="F28" s="50"/>
      <c r="G28" s="49"/>
      <c r="H28" s="50"/>
      <c r="I28" s="49"/>
      <c r="J28" s="49"/>
      <c r="K28" s="50"/>
    </row>
    <row r="29" spans="1:12" x14ac:dyDescent="0.35">
      <c r="B29" s="49"/>
      <c r="C29" s="49"/>
      <c r="D29" s="49"/>
      <c r="E29" s="50"/>
      <c r="F29" s="50"/>
      <c r="G29" s="49"/>
      <c r="H29" s="50"/>
      <c r="I29" s="49"/>
      <c r="J29" s="49"/>
      <c r="K29" s="50"/>
    </row>
    <row r="30" spans="1:12" x14ac:dyDescent="0.35">
      <c r="B30" s="49"/>
      <c r="C30" s="49"/>
      <c r="D30" s="49"/>
      <c r="E30" s="50"/>
      <c r="F30" s="50"/>
      <c r="G30" s="49"/>
      <c r="H30" s="50"/>
      <c r="I30" s="49"/>
      <c r="J30" s="49"/>
      <c r="K30" s="50"/>
    </row>
    <row r="31" spans="1:12" x14ac:dyDescent="0.35">
      <c r="B31" s="49"/>
      <c r="C31" s="49"/>
      <c r="D31" s="49"/>
      <c r="E31" s="50"/>
      <c r="F31" s="50"/>
      <c r="G31" s="49"/>
      <c r="H31" s="50"/>
      <c r="I31" s="49"/>
      <c r="J31" s="49"/>
      <c r="K31" s="50"/>
    </row>
    <row r="32" spans="1:12" x14ac:dyDescent="0.35">
      <c r="B32" s="49"/>
      <c r="C32" s="49"/>
      <c r="D32" s="49"/>
      <c r="E32" s="50"/>
      <c r="F32" s="50"/>
      <c r="G32" s="49"/>
      <c r="H32" s="50"/>
      <c r="I32" s="49"/>
      <c r="J32" s="49"/>
      <c r="K32" s="50"/>
    </row>
    <row r="33" spans="1:17" x14ac:dyDescent="0.35">
      <c r="B33" s="51" t="s">
        <v>103</v>
      </c>
      <c r="C33" s="49"/>
      <c r="D33" s="49"/>
      <c r="E33" s="50"/>
      <c r="F33" s="50"/>
      <c r="G33" s="51" t="s">
        <v>9</v>
      </c>
      <c r="H33" s="50"/>
      <c r="I33" s="49"/>
      <c r="J33" s="49"/>
      <c r="K33" s="50" t="s">
        <v>82</v>
      </c>
    </row>
    <row r="34" spans="1:17" ht="19.5" customHeight="1" x14ac:dyDescent="0.35">
      <c r="B34" s="49"/>
      <c r="C34" s="49"/>
      <c r="D34" s="49"/>
      <c r="E34" s="50"/>
      <c r="F34" s="50"/>
      <c r="G34" s="49"/>
      <c r="H34" s="50"/>
      <c r="I34" s="49"/>
      <c r="J34" s="49"/>
      <c r="K34" s="50"/>
    </row>
    <row r="35" spans="1:17" x14ac:dyDescent="0.35">
      <c r="A35" t="s">
        <v>105</v>
      </c>
      <c r="B35" s="49"/>
      <c r="C35" s="51" t="s">
        <v>106</v>
      </c>
      <c r="D35" s="49"/>
      <c r="E35" s="50" t="s">
        <v>107</v>
      </c>
      <c r="F35" s="50"/>
      <c r="G35" s="51" t="s">
        <v>108</v>
      </c>
      <c r="H35" s="50"/>
      <c r="I35" s="51" t="s">
        <v>109</v>
      </c>
      <c r="J35" s="49"/>
      <c r="K35" s="50"/>
    </row>
    <row r="36" spans="1:17" x14ac:dyDescent="0.35">
      <c r="A36" s="2" t="s">
        <v>14</v>
      </c>
      <c r="B36" s="49" t="s">
        <v>15</v>
      </c>
      <c r="C36" s="52" t="s">
        <v>16</v>
      </c>
      <c r="D36" s="52" t="s">
        <v>17</v>
      </c>
      <c r="E36" s="53" t="s">
        <v>18</v>
      </c>
      <c r="F36" s="53" t="s">
        <v>19</v>
      </c>
      <c r="G36" s="54" t="s">
        <v>29</v>
      </c>
      <c r="H36" s="54" t="s">
        <v>30</v>
      </c>
      <c r="I36" s="55" t="s">
        <v>31</v>
      </c>
      <c r="J36" s="55" t="s">
        <v>32</v>
      </c>
      <c r="K36" s="56" t="s">
        <v>33</v>
      </c>
      <c r="L36" s="1" t="s">
        <v>34</v>
      </c>
      <c r="M36" s="1" t="s">
        <v>20</v>
      </c>
      <c r="N36" s="1" t="s">
        <v>21</v>
      </c>
      <c r="O36" s="1" t="s">
        <v>22</v>
      </c>
      <c r="P36" s="1" t="s">
        <v>23</v>
      </c>
      <c r="Q36" s="1"/>
    </row>
    <row r="37" spans="1:17" ht="14.25" customHeight="1" x14ac:dyDescent="0.35">
      <c r="A37" s="5">
        <v>2.8</v>
      </c>
      <c r="B37" s="3">
        <v>0</v>
      </c>
      <c r="C37" s="10">
        <f>A37</f>
        <v>2.8</v>
      </c>
      <c r="D37" s="10">
        <v>0</v>
      </c>
      <c r="E37" s="28">
        <f>A37</f>
        <v>2.8</v>
      </c>
      <c r="F37" s="28">
        <v>0</v>
      </c>
      <c r="G37" s="13">
        <f>A37</f>
        <v>2.8</v>
      </c>
      <c r="H37" s="13">
        <v>0</v>
      </c>
      <c r="I37" s="32">
        <f>C37</f>
        <v>2.8</v>
      </c>
      <c r="J37" s="32">
        <v>0</v>
      </c>
    </row>
    <row r="38" spans="1:17" x14ac:dyDescent="0.35">
      <c r="A38" s="5">
        <v>2.9</v>
      </c>
      <c r="B38" s="3">
        <v>93.454867430265153</v>
      </c>
      <c r="C38" s="10">
        <f t="shared" ref="C38:C67" si="1">A38</f>
        <v>2.9</v>
      </c>
      <c r="D38" s="10">
        <v>90.42</v>
      </c>
      <c r="E38" s="28">
        <f t="shared" ref="E38:E67" si="2">A38</f>
        <v>2.9</v>
      </c>
      <c r="F38" s="28">
        <v>81.78</v>
      </c>
      <c r="G38" s="13">
        <f t="shared" ref="G38:I67" si="3">A38</f>
        <v>2.9</v>
      </c>
      <c r="H38" s="13">
        <v>83.49</v>
      </c>
      <c r="I38" s="32">
        <f t="shared" si="3"/>
        <v>2.9</v>
      </c>
      <c r="J38" s="32">
        <v>80.39</v>
      </c>
    </row>
    <row r="39" spans="1:17" x14ac:dyDescent="0.35">
      <c r="A39" s="5">
        <v>3</v>
      </c>
      <c r="B39" s="3">
        <v>94.034282979519858</v>
      </c>
      <c r="C39" s="10">
        <f t="shared" si="1"/>
        <v>3</v>
      </c>
      <c r="D39" s="10">
        <v>91</v>
      </c>
      <c r="E39" s="28">
        <f t="shared" si="2"/>
        <v>3</v>
      </c>
      <c r="F39" s="28">
        <v>92.65</v>
      </c>
      <c r="G39" s="13">
        <f t="shared" si="3"/>
        <v>3</v>
      </c>
      <c r="H39" s="13">
        <v>83.31</v>
      </c>
      <c r="I39" s="32">
        <f t="shared" si="3"/>
        <v>3</v>
      </c>
      <c r="J39" s="32">
        <v>81</v>
      </c>
    </row>
    <row r="40" spans="1:17" x14ac:dyDescent="0.35">
      <c r="A40" s="5">
        <v>3.1</v>
      </c>
      <c r="B40" s="3">
        <v>94.355829842343837</v>
      </c>
      <c r="C40" s="10">
        <f t="shared" si="1"/>
        <v>3.1</v>
      </c>
      <c r="D40" s="10">
        <v>91.37</v>
      </c>
      <c r="E40" s="28">
        <f t="shared" si="2"/>
        <v>3.1</v>
      </c>
      <c r="F40" s="28">
        <v>91.82</v>
      </c>
      <c r="G40" s="13">
        <f t="shared" si="3"/>
        <v>3.1</v>
      </c>
      <c r="H40" s="13">
        <v>84.33</v>
      </c>
      <c r="I40" s="32">
        <f t="shared" si="3"/>
        <v>3.1</v>
      </c>
      <c r="J40" s="32">
        <v>81.75</v>
      </c>
    </row>
    <row r="41" spans="1:17" x14ac:dyDescent="0.35">
      <c r="A41" s="5">
        <v>3.2</v>
      </c>
      <c r="B41" s="3">
        <v>94.717605340834822</v>
      </c>
      <c r="C41" s="10">
        <f t="shared" si="1"/>
        <v>3.2</v>
      </c>
      <c r="D41" s="10">
        <v>91.94</v>
      </c>
      <c r="E41" s="28">
        <f t="shared" si="2"/>
        <v>3.2</v>
      </c>
      <c r="F41" s="28">
        <v>92.47</v>
      </c>
      <c r="G41" s="13">
        <f t="shared" si="3"/>
        <v>3.2</v>
      </c>
      <c r="H41" s="13">
        <v>84.41</v>
      </c>
      <c r="I41" s="32">
        <f t="shared" si="3"/>
        <v>3.2</v>
      </c>
      <c r="J41" s="32">
        <v>82.81</v>
      </c>
    </row>
    <row r="42" spans="1:17" x14ac:dyDescent="0.35">
      <c r="A42" s="5">
        <v>3.3</v>
      </c>
      <c r="B42" s="3">
        <v>95.203935095983979</v>
      </c>
      <c r="C42" s="10">
        <f t="shared" si="1"/>
        <v>3.3</v>
      </c>
      <c r="D42" s="10">
        <v>92.22</v>
      </c>
      <c r="E42" s="28">
        <f t="shared" si="2"/>
        <v>3.3</v>
      </c>
      <c r="F42" s="28">
        <v>93.05</v>
      </c>
      <c r="G42" s="13">
        <f t="shared" si="3"/>
        <v>3.3</v>
      </c>
      <c r="H42" s="13">
        <v>84.91</v>
      </c>
      <c r="I42" s="32">
        <f t="shared" si="3"/>
        <v>3.3</v>
      </c>
      <c r="J42" s="32">
        <v>83.03</v>
      </c>
    </row>
    <row r="43" spans="1:17" x14ac:dyDescent="0.35">
      <c r="A43" s="5">
        <v>3.4</v>
      </c>
      <c r="B43" s="3">
        <v>95.399618401526411</v>
      </c>
      <c r="C43" s="10">
        <f t="shared" si="1"/>
        <v>3.4</v>
      </c>
      <c r="D43" s="10">
        <v>92.74</v>
      </c>
      <c r="E43" s="28">
        <f t="shared" si="2"/>
        <v>3.4</v>
      </c>
      <c r="F43" s="28">
        <v>93.52</v>
      </c>
      <c r="G43" s="13">
        <f t="shared" si="3"/>
        <v>3.4</v>
      </c>
      <c r="H43" s="13">
        <v>85.76</v>
      </c>
      <c r="I43" s="32">
        <f t="shared" si="3"/>
        <v>3.4</v>
      </c>
      <c r="J43" s="32">
        <v>83.62</v>
      </c>
    </row>
    <row r="44" spans="1:17" x14ac:dyDescent="0.35">
      <c r="A44" s="5">
        <v>3.5</v>
      </c>
      <c r="B44" s="3">
        <v>95.786639954923942</v>
      </c>
      <c r="C44" s="10">
        <f t="shared" si="1"/>
        <v>3.5</v>
      </c>
      <c r="D44" s="10">
        <v>93.05</v>
      </c>
      <c r="E44" s="28">
        <f t="shared" si="2"/>
        <v>3.5</v>
      </c>
      <c r="F44" s="28">
        <v>93.96</v>
      </c>
      <c r="G44" s="13">
        <f t="shared" si="3"/>
        <v>3.5</v>
      </c>
      <c r="H44" s="13">
        <v>84.88</v>
      </c>
      <c r="I44" s="32">
        <f t="shared" si="3"/>
        <v>3.5</v>
      </c>
      <c r="J44" s="32">
        <v>83.76</v>
      </c>
    </row>
    <row r="45" spans="1:17" x14ac:dyDescent="0.35">
      <c r="A45" s="5">
        <v>3.6</v>
      </c>
      <c r="B45" s="3">
        <v>96.009397625744072</v>
      </c>
      <c r="C45" s="10">
        <f t="shared" si="1"/>
        <v>3.6</v>
      </c>
      <c r="D45" s="10">
        <v>93.38</v>
      </c>
      <c r="E45" s="28">
        <f t="shared" si="2"/>
        <v>3.6</v>
      </c>
      <c r="F45" s="28">
        <v>94.24</v>
      </c>
      <c r="G45" s="13">
        <f t="shared" si="3"/>
        <v>3.6</v>
      </c>
      <c r="H45" s="13">
        <v>86.28</v>
      </c>
      <c r="I45" s="32">
        <f t="shared" si="3"/>
        <v>3.6</v>
      </c>
      <c r="J45" s="17">
        <v>84.39</v>
      </c>
    </row>
    <row r="46" spans="1:17" x14ac:dyDescent="0.35">
      <c r="A46" s="5">
        <v>3.7</v>
      </c>
      <c r="B46" s="3">
        <v>96.594076252051011</v>
      </c>
      <c r="C46" s="10">
        <f t="shared" si="1"/>
        <v>3.7</v>
      </c>
      <c r="D46" s="35">
        <v>93.65</v>
      </c>
      <c r="E46" s="28">
        <f t="shared" si="2"/>
        <v>3.7</v>
      </c>
      <c r="F46" s="9">
        <v>94.46</v>
      </c>
      <c r="G46" s="13">
        <f t="shared" si="3"/>
        <v>3.7</v>
      </c>
      <c r="H46" s="15">
        <v>86.34</v>
      </c>
      <c r="I46" s="32">
        <f t="shared" si="3"/>
        <v>3.7</v>
      </c>
      <c r="J46" s="17">
        <v>84.53</v>
      </c>
    </row>
    <row r="47" spans="1:17" x14ac:dyDescent="0.35">
      <c r="A47" s="5">
        <v>3.79</v>
      </c>
      <c r="B47" s="3">
        <v>96.807165493862229</v>
      </c>
      <c r="C47" s="10">
        <f t="shared" si="1"/>
        <v>3.79</v>
      </c>
      <c r="D47" s="35">
        <v>93.98</v>
      </c>
      <c r="E47" s="28">
        <f t="shared" si="2"/>
        <v>3.79</v>
      </c>
      <c r="F47" s="9">
        <v>94.94</v>
      </c>
      <c r="G47" s="13">
        <f t="shared" si="3"/>
        <v>3.79</v>
      </c>
      <c r="H47" s="15">
        <v>86.54</v>
      </c>
      <c r="I47" s="32">
        <f t="shared" si="3"/>
        <v>3.79</v>
      </c>
      <c r="J47" s="17">
        <v>85.36</v>
      </c>
    </row>
    <row r="48" spans="1:17" x14ac:dyDescent="0.35">
      <c r="A48" s="5">
        <v>3.9</v>
      </c>
      <c r="B48" s="3">
        <v>97.157783562818608</v>
      </c>
      <c r="C48" s="10">
        <f t="shared" si="1"/>
        <v>3.9</v>
      </c>
      <c r="D48" s="35">
        <v>94.17</v>
      </c>
      <c r="E48" s="28">
        <f t="shared" si="2"/>
        <v>3.9</v>
      </c>
      <c r="F48" s="9">
        <v>95.39</v>
      </c>
      <c r="G48" s="13">
        <f t="shared" si="3"/>
        <v>3.9</v>
      </c>
      <c r="H48" s="15">
        <v>86.51</v>
      </c>
      <c r="I48" s="32">
        <f t="shared" si="3"/>
        <v>3.9</v>
      </c>
      <c r="J48" s="17">
        <v>85.97</v>
      </c>
    </row>
    <row r="49" spans="1:10" x14ac:dyDescent="0.35">
      <c r="A49" s="5">
        <v>4</v>
      </c>
      <c r="B49" s="3">
        <v>97.219886473574093</v>
      </c>
      <c r="C49" s="10">
        <f t="shared" si="1"/>
        <v>4</v>
      </c>
      <c r="D49" s="35">
        <v>94.62</v>
      </c>
      <c r="E49" s="28">
        <f t="shared" si="2"/>
        <v>4</v>
      </c>
      <c r="F49" s="9">
        <v>95.47</v>
      </c>
      <c r="G49" s="13">
        <f t="shared" si="3"/>
        <v>4</v>
      </c>
      <c r="H49" s="15">
        <v>94.46</v>
      </c>
      <c r="I49" s="32">
        <f t="shared" si="3"/>
        <v>4</v>
      </c>
      <c r="J49" s="17">
        <v>85.36</v>
      </c>
    </row>
    <row r="50" spans="1:10" x14ac:dyDescent="0.35">
      <c r="A50" s="5">
        <v>4.0999999999999996</v>
      </c>
      <c r="B50" s="3">
        <v>97.449811142514775</v>
      </c>
      <c r="C50" s="10">
        <f t="shared" si="1"/>
        <v>4.0999999999999996</v>
      </c>
      <c r="D50" s="35">
        <v>94.64</v>
      </c>
      <c r="E50" s="28">
        <f t="shared" si="2"/>
        <v>4.0999999999999996</v>
      </c>
      <c r="F50" s="9">
        <v>95.68</v>
      </c>
      <c r="G50" s="13">
        <f t="shared" si="3"/>
        <v>4.0999999999999996</v>
      </c>
      <c r="H50" s="15">
        <v>96.05</v>
      </c>
      <c r="I50" s="32">
        <f t="shared" si="3"/>
        <v>4.0999999999999996</v>
      </c>
      <c r="J50" s="17">
        <v>86.27</v>
      </c>
    </row>
    <row r="51" spans="1:10" x14ac:dyDescent="0.35">
      <c r="A51" s="5">
        <v>4.2</v>
      </c>
      <c r="B51" s="3">
        <v>88.904965080814577</v>
      </c>
      <c r="C51" s="10">
        <f t="shared" si="1"/>
        <v>4.2</v>
      </c>
      <c r="D51" s="35">
        <v>85.69</v>
      </c>
      <c r="E51" s="28">
        <f t="shared" si="2"/>
        <v>4.2</v>
      </c>
      <c r="F51" s="9">
        <v>87.86</v>
      </c>
      <c r="G51" s="13">
        <f t="shared" si="3"/>
        <v>4.2</v>
      </c>
      <c r="H51" s="15">
        <v>86.98</v>
      </c>
      <c r="I51" s="32">
        <f t="shared" si="3"/>
        <v>4.2</v>
      </c>
      <c r="J51" s="17">
        <v>86.06</v>
      </c>
    </row>
    <row r="52" spans="1:10" x14ac:dyDescent="0.35">
      <c r="A52" s="5">
        <v>4.3</v>
      </c>
      <c r="B52" s="3">
        <v>87.890383138915723</v>
      </c>
      <c r="C52" s="10">
        <f t="shared" si="1"/>
        <v>4.3</v>
      </c>
      <c r="D52" s="35">
        <v>85.27</v>
      </c>
      <c r="E52" s="28">
        <f t="shared" si="2"/>
        <v>4.3</v>
      </c>
      <c r="F52" s="9">
        <v>85.92</v>
      </c>
      <c r="G52" s="13">
        <f t="shared" si="3"/>
        <v>4.3</v>
      </c>
      <c r="H52" s="15">
        <v>86.97</v>
      </c>
      <c r="I52" s="32">
        <f t="shared" si="3"/>
        <v>4.3</v>
      </c>
      <c r="J52" s="17">
        <v>86.16</v>
      </c>
    </row>
    <row r="53" spans="1:10" x14ac:dyDescent="0.35">
      <c r="A53" s="5">
        <v>4.4000000000000004</v>
      </c>
      <c r="B53" s="3">
        <v>88.079163330928949</v>
      </c>
      <c r="C53" s="10">
        <f t="shared" si="1"/>
        <v>4.4000000000000004</v>
      </c>
      <c r="D53" s="35">
        <v>85.36</v>
      </c>
      <c r="E53" s="28">
        <f t="shared" si="2"/>
        <v>4.4000000000000004</v>
      </c>
      <c r="F53" s="9">
        <v>86.15</v>
      </c>
      <c r="G53" s="13">
        <f t="shared" si="3"/>
        <v>4.4000000000000004</v>
      </c>
      <c r="H53" s="15">
        <v>86.11</v>
      </c>
      <c r="I53" s="32">
        <f t="shared" si="3"/>
        <v>4.4000000000000004</v>
      </c>
      <c r="J53" s="17">
        <v>87.38</v>
      </c>
    </row>
    <row r="54" spans="1:10" x14ac:dyDescent="0.35">
      <c r="A54" s="5">
        <v>4.5</v>
      </c>
      <c r="B54" s="3">
        <v>88.350050893936043</v>
      </c>
      <c r="C54" s="10">
        <f t="shared" si="1"/>
        <v>4.5</v>
      </c>
      <c r="D54" s="35">
        <v>85.46</v>
      </c>
      <c r="E54" s="28">
        <f t="shared" si="2"/>
        <v>4.5</v>
      </c>
      <c r="F54" s="9">
        <v>85.11</v>
      </c>
      <c r="G54" s="13">
        <f t="shared" si="3"/>
        <v>4.5</v>
      </c>
      <c r="H54" s="15">
        <v>87.15</v>
      </c>
      <c r="I54" s="32">
        <f t="shared" si="3"/>
        <v>4.5</v>
      </c>
      <c r="J54" s="17">
        <v>86.48</v>
      </c>
    </row>
    <row r="55" spans="1:10" x14ac:dyDescent="0.35">
      <c r="A55" s="5">
        <v>4.5999999999999996</v>
      </c>
      <c r="B55" s="3">
        <v>88.482054379531988</v>
      </c>
      <c r="C55" s="10">
        <f t="shared" si="1"/>
        <v>4.5999999999999996</v>
      </c>
      <c r="D55" s="35">
        <v>85.51</v>
      </c>
      <c r="E55" s="28">
        <f t="shared" si="2"/>
        <v>4.5999999999999996</v>
      </c>
      <c r="F55" s="9">
        <v>86.33</v>
      </c>
      <c r="G55" s="13">
        <f t="shared" si="3"/>
        <v>4.5999999999999996</v>
      </c>
      <c r="H55" s="15">
        <v>87.25</v>
      </c>
      <c r="I55" s="32">
        <f t="shared" si="3"/>
        <v>4.5999999999999996</v>
      </c>
      <c r="J55" s="17">
        <v>86.87</v>
      </c>
    </row>
    <row r="56" spans="1:10" x14ac:dyDescent="0.35">
      <c r="A56" s="5">
        <v>4.7</v>
      </c>
      <c r="B56" s="3">
        <v>88.540086643540135</v>
      </c>
      <c r="C56" s="10">
        <f t="shared" si="1"/>
        <v>4.7</v>
      </c>
      <c r="D56" s="35">
        <v>85.54</v>
      </c>
      <c r="E56" s="28">
        <f t="shared" si="2"/>
        <v>4.7</v>
      </c>
      <c r="F56" s="9">
        <v>86.33</v>
      </c>
      <c r="G56" s="13">
        <f t="shared" si="3"/>
        <v>4.7</v>
      </c>
      <c r="H56" s="15">
        <v>87.38</v>
      </c>
      <c r="I56" s="32">
        <f t="shared" si="3"/>
        <v>4.7</v>
      </c>
      <c r="J56" s="17">
        <v>87.44</v>
      </c>
    </row>
    <row r="57" spans="1:10" x14ac:dyDescent="0.35">
      <c r="A57" s="5">
        <v>4.8</v>
      </c>
      <c r="B57" s="3">
        <v>88.510987559424962</v>
      </c>
      <c r="C57" s="10">
        <f t="shared" si="1"/>
        <v>4.8</v>
      </c>
      <c r="D57" s="11">
        <v>85.79</v>
      </c>
      <c r="E57" s="28">
        <f t="shared" si="2"/>
        <v>4.8</v>
      </c>
      <c r="F57" s="9">
        <v>86.11</v>
      </c>
      <c r="G57" s="13">
        <f t="shared" si="3"/>
        <v>4.8</v>
      </c>
      <c r="H57" s="15">
        <v>87.51</v>
      </c>
      <c r="I57" s="32">
        <f t="shared" si="3"/>
        <v>4.8</v>
      </c>
      <c r="J57" s="17">
        <v>87.08</v>
      </c>
    </row>
    <row r="58" spans="1:10" x14ac:dyDescent="0.35">
      <c r="A58" s="5">
        <v>4.9000000000000004</v>
      </c>
      <c r="B58" s="3">
        <v>88.385674900543833</v>
      </c>
      <c r="C58" s="10">
        <f t="shared" si="1"/>
        <v>4.9000000000000004</v>
      </c>
      <c r="D58" s="11">
        <v>85.82</v>
      </c>
      <c r="E58" s="28">
        <f t="shared" si="2"/>
        <v>4.9000000000000004</v>
      </c>
      <c r="F58" s="9">
        <v>87.9</v>
      </c>
      <c r="G58" s="13">
        <f t="shared" si="3"/>
        <v>4.9000000000000004</v>
      </c>
      <c r="H58" s="15">
        <v>87.3</v>
      </c>
      <c r="I58" s="32">
        <f t="shared" si="3"/>
        <v>4.9000000000000004</v>
      </c>
      <c r="J58" s="17">
        <v>87.57</v>
      </c>
    </row>
    <row r="59" spans="1:10" x14ac:dyDescent="0.35">
      <c r="A59" s="5">
        <v>5</v>
      </c>
      <c r="B59" s="5">
        <v>88.676359343957017</v>
      </c>
      <c r="C59" s="10">
        <f t="shared" si="1"/>
        <v>5</v>
      </c>
      <c r="D59" s="7">
        <v>85.72</v>
      </c>
      <c r="E59" s="28">
        <f t="shared" si="2"/>
        <v>5</v>
      </c>
      <c r="F59" s="9">
        <v>86.47</v>
      </c>
      <c r="G59" s="13">
        <f t="shared" si="3"/>
        <v>5</v>
      </c>
      <c r="H59" s="15">
        <v>87.35</v>
      </c>
      <c r="I59" s="32">
        <f t="shared" si="3"/>
        <v>5</v>
      </c>
      <c r="J59" s="17">
        <v>87.11</v>
      </c>
    </row>
    <row r="60" spans="1:10" x14ac:dyDescent="0.35">
      <c r="A60" s="5">
        <v>5.0999999999999996</v>
      </c>
      <c r="B60" s="5">
        <v>88.407500344101067</v>
      </c>
      <c r="C60" s="10">
        <f t="shared" si="1"/>
        <v>5.0999999999999996</v>
      </c>
      <c r="D60" s="7">
        <v>85.89</v>
      </c>
      <c r="E60" s="28">
        <f t="shared" si="2"/>
        <v>5.0999999999999996</v>
      </c>
      <c r="F60" s="9">
        <v>86.41</v>
      </c>
      <c r="G60" s="13">
        <f t="shared" si="3"/>
        <v>5.0999999999999996</v>
      </c>
      <c r="H60" s="15">
        <v>87.43</v>
      </c>
      <c r="I60" s="32">
        <f t="shared" si="3"/>
        <v>5.0999999999999996</v>
      </c>
      <c r="J60" s="17">
        <v>87.01</v>
      </c>
    </row>
    <row r="61" spans="1:10" x14ac:dyDescent="0.35">
      <c r="A61" s="5">
        <v>5.2</v>
      </c>
      <c r="B61" s="5">
        <v>88.526500772112072</v>
      </c>
      <c r="C61" s="10">
        <f t="shared" si="1"/>
        <v>5.2</v>
      </c>
      <c r="D61" s="7">
        <v>85.66</v>
      </c>
      <c r="E61" s="28">
        <f t="shared" si="2"/>
        <v>5.2</v>
      </c>
      <c r="F61" s="9">
        <v>86.57</v>
      </c>
      <c r="G61" s="13">
        <f t="shared" si="3"/>
        <v>5.2</v>
      </c>
      <c r="H61" s="15">
        <v>87.44</v>
      </c>
      <c r="I61" s="32">
        <f t="shared" si="3"/>
        <v>5.2</v>
      </c>
      <c r="J61" s="17">
        <v>87.83</v>
      </c>
    </row>
    <row r="62" spans="1:10" x14ac:dyDescent="0.35">
      <c r="A62" s="5">
        <v>5.3</v>
      </c>
      <c r="B62" s="5">
        <v>88.681232141653211</v>
      </c>
      <c r="C62" s="10">
        <f t="shared" si="1"/>
        <v>5.3</v>
      </c>
      <c r="D62" s="7">
        <v>85.77</v>
      </c>
      <c r="E62" s="28">
        <f t="shared" si="2"/>
        <v>5.3</v>
      </c>
      <c r="F62" s="9">
        <v>88.1</v>
      </c>
      <c r="G62" s="13">
        <f t="shared" si="3"/>
        <v>5.3</v>
      </c>
      <c r="H62" s="15">
        <v>87.61</v>
      </c>
      <c r="I62" s="32">
        <f t="shared" si="3"/>
        <v>5.3</v>
      </c>
      <c r="J62" s="17">
        <v>87.03</v>
      </c>
    </row>
    <row r="63" spans="1:10" x14ac:dyDescent="0.35">
      <c r="A63" s="5">
        <v>5.4</v>
      </c>
      <c r="B63" s="5">
        <v>88.928336640375392</v>
      </c>
      <c r="C63" s="10">
        <f t="shared" si="1"/>
        <v>5.4</v>
      </c>
      <c r="D63" s="7">
        <v>85.95</v>
      </c>
      <c r="E63" s="28">
        <f t="shared" si="2"/>
        <v>5.4</v>
      </c>
      <c r="F63" s="9">
        <v>86.63</v>
      </c>
      <c r="G63" s="13">
        <f t="shared" si="3"/>
        <v>5.4</v>
      </c>
      <c r="H63" s="15">
        <v>87.34</v>
      </c>
      <c r="I63" s="32">
        <f t="shared" si="3"/>
        <v>5.4</v>
      </c>
      <c r="J63" s="17">
        <v>87.37</v>
      </c>
    </row>
    <row r="64" spans="1:10" x14ac:dyDescent="0.35">
      <c r="A64" s="5">
        <v>5.5</v>
      </c>
      <c r="B64" s="5">
        <v>88.402031305757461</v>
      </c>
      <c r="C64" s="10">
        <f t="shared" si="1"/>
        <v>5.5</v>
      </c>
      <c r="D64" s="7">
        <v>85.78</v>
      </c>
      <c r="E64" s="28">
        <f t="shared" si="2"/>
        <v>5.5</v>
      </c>
      <c r="F64" s="9">
        <v>86.5</v>
      </c>
      <c r="G64" s="13">
        <f t="shared" si="3"/>
        <v>5.5</v>
      </c>
      <c r="H64" s="15">
        <v>87.43</v>
      </c>
      <c r="I64" s="32">
        <f t="shared" si="3"/>
        <v>5.5</v>
      </c>
      <c r="J64" s="17">
        <v>86.95</v>
      </c>
    </row>
    <row r="65" spans="1:10" x14ac:dyDescent="0.35">
      <c r="A65" s="5">
        <v>5.6</v>
      </c>
      <c r="B65" s="5">
        <v>88.415778598668567</v>
      </c>
      <c r="C65" s="10">
        <f t="shared" si="1"/>
        <v>5.6</v>
      </c>
      <c r="D65" s="7">
        <v>85.92</v>
      </c>
      <c r="E65" s="28">
        <f t="shared" si="2"/>
        <v>5.6</v>
      </c>
      <c r="F65" s="9">
        <v>86.36</v>
      </c>
      <c r="G65" s="13">
        <f t="shared" si="3"/>
        <v>5.6</v>
      </c>
      <c r="H65" s="15">
        <v>87.4</v>
      </c>
      <c r="I65" s="32">
        <f t="shared" si="3"/>
        <v>5.6</v>
      </c>
      <c r="J65" s="17">
        <v>87.24</v>
      </c>
    </row>
    <row r="66" spans="1:10" x14ac:dyDescent="0.35">
      <c r="A66" s="5">
        <v>5.7</v>
      </c>
      <c r="B66" s="5">
        <v>88.655720396604181</v>
      </c>
      <c r="C66" s="10">
        <f t="shared" si="1"/>
        <v>5.7</v>
      </c>
      <c r="D66" s="7">
        <v>85.78</v>
      </c>
      <c r="E66" s="28">
        <f t="shared" si="2"/>
        <v>5.7</v>
      </c>
      <c r="F66" s="9">
        <v>86.28</v>
      </c>
      <c r="G66" s="13">
        <f t="shared" si="3"/>
        <v>5.7</v>
      </c>
      <c r="H66" s="15">
        <v>87.46</v>
      </c>
      <c r="I66" s="32">
        <f t="shared" si="3"/>
        <v>5.7</v>
      </c>
      <c r="J66" s="17">
        <v>88.22</v>
      </c>
    </row>
    <row r="67" spans="1:10" x14ac:dyDescent="0.35">
      <c r="A67" s="5">
        <v>5.8</v>
      </c>
      <c r="B67" s="5">
        <v>88.408972328375739</v>
      </c>
      <c r="C67" s="10">
        <f t="shared" si="1"/>
        <v>5.8</v>
      </c>
      <c r="D67" s="7">
        <v>85.86</v>
      </c>
      <c r="E67" s="28">
        <f t="shared" si="2"/>
        <v>5.8</v>
      </c>
      <c r="F67" s="9">
        <v>86.61</v>
      </c>
      <c r="G67" s="13">
        <f t="shared" si="3"/>
        <v>5.8</v>
      </c>
      <c r="H67" s="15">
        <v>87.42</v>
      </c>
      <c r="I67" s="32">
        <f t="shared" si="3"/>
        <v>5.8</v>
      </c>
      <c r="J67" s="17">
        <v>87.59</v>
      </c>
    </row>
    <row r="68" spans="1:10" x14ac:dyDescent="0.35">
      <c r="A68" s="5"/>
      <c r="B68" s="5"/>
      <c r="C68" s="10"/>
      <c r="D68" s="7"/>
      <c r="E68" s="28"/>
      <c r="F68" s="9"/>
      <c r="G68" s="13"/>
      <c r="H68" s="15"/>
      <c r="I68" s="32"/>
      <c r="J68" s="17"/>
    </row>
    <row r="69" spans="1:10" x14ac:dyDescent="0.35">
      <c r="A69" s="5"/>
      <c r="B69" s="5"/>
      <c r="C69" s="10"/>
      <c r="D69" s="7"/>
      <c r="E69" s="28"/>
      <c r="F69" s="9"/>
      <c r="G69" s="13"/>
      <c r="H69" s="15"/>
      <c r="I69" s="32"/>
      <c r="J69" s="17"/>
    </row>
    <row r="70" spans="1:10" x14ac:dyDescent="0.35">
      <c r="A70" s="5"/>
      <c r="B70" s="5"/>
      <c r="C70" s="10"/>
      <c r="D70" s="7"/>
      <c r="E70" s="28"/>
      <c r="F70" s="9"/>
      <c r="G70" s="13"/>
      <c r="H70" s="15"/>
      <c r="I70" s="32"/>
      <c r="J70" s="17"/>
    </row>
    <row r="71" spans="1:10" x14ac:dyDescent="0.35">
      <c r="A71" s="5"/>
      <c r="B71" s="5"/>
      <c r="C71" s="7"/>
      <c r="D71" s="7"/>
      <c r="E71" s="9"/>
      <c r="F71" s="9"/>
      <c r="G71" s="15"/>
      <c r="H71" s="15"/>
      <c r="I71" s="17"/>
      <c r="J71" s="17"/>
    </row>
    <row r="72" spans="1:10" x14ac:dyDescent="0.35">
      <c r="A72" s="5"/>
      <c r="B72" s="5"/>
      <c r="C72" s="7"/>
      <c r="D72" s="7"/>
      <c r="E72" s="9"/>
      <c r="F72" s="9"/>
      <c r="G72" s="15"/>
      <c r="H72" s="15"/>
      <c r="I72" s="17"/>
      <c r="J72" s="17"/>
    </row>
    <row r="73" spans="1:10" x14ac:dyDescent="0.35">
      <c r="A73" s="5"/>
      <c r="B73" s="5"/>
      <c r="C73" s="7"/>
      <c r="D73" s="7"/>
      <c r="E73" s="9"/>
      <c r="F73" s="9"/>
      <c r="G73" s="15"/>
      <c r="H73" s="15"/>
      <c r="I73" s="17"/>
      <c r="J73" s="17"/>
    </row>
    <row r="74" spans="1:10" x14ac:dyDescent="0.35">
      <c r="A74" s="5"/>
      <c r="B74" s="5"/>
      <c r="C74" s="7"/>
      <c r="D74" s="7"/>
      <c r="E74" s="9"/>
      <c r="F74" s="9"/>
      <c r="G74" s="15"/>
      <c r="H74" s="15"/>
      <c r="I74" s="17"/>
      <c r="J74" s="17"/>
    </row>
    <row r="75" spans="1:10" x14ac:dyDescent="0.35">
      <c r="A75" s="5"/>
      <c r="B75" s="5"/>
      <c r="C75" s="7"/>
      <c r="D75" s="7"/>
      <c r="E75" s="9"/>
      <c r="F75" s="9"/>
      <c r="G75" s="15"/>
      <c r="H75" s="15"/>
      <c r="I75" s="17"/>
      <c r="J75" s="17"/>
    </row>
    <row r="76" spans="1:10" x14ac:dyDescent="0.35">
      <c r="A76" s="5"/>
      <c r="B76" s="5"/>
      <c r="C76" s="7"/>
      <c r="D76" s="7"/>
      <c r="E76" s="9"/>
      <c r="F76" s="9"/>
      <c r="G76" s="15"/>
      <c r="H76" s="15"/>
      <c r="I76" s="17"/>
      <c r="J76" s="17"/>
    </row>
    <row r="77" spans="1:10" x14ac:dyDescent="0.35">
      <c r="A77" s="5"/>
      <c r="B77" s="5"/>
      <c r="C77" s="7"/>
      <c r="D77" s="7"/>
      <c r="E77" s="9"/>
      <c r="F77" s="9"/>
      <c r="G77" s="15"/>
      <c r="H77" s="15"/>
      <c r="I77" s="17"/>
      <c r="J77" s="17"/>
    </row>
    <row r="78" spans="1:10" x14ac:dyDescent="0.35">
      <c r="A78" s="5"/>
      <c r="B78" s="5"/>
      <c r="C78" s="7"/>
      <c r="D78" s="7"/>
      <c r="E78" s="9"/>
      <c r="F78" s="9"/>
      <c r="G78" s="15"/>
      <c r="H78" s="15"/>
      <c r="I78" s="17"/>
      <c r="J78" s="17"/>
    </row>
    <row r="79" spans="1:10" x14ac:dyDescent="0.35">
      <c r="A79" s="5"/>
      <c r="B79" s="5"/>
      <c r="C79" s="7"/>
      <c r="D79" s="7"/>
      <c r="E79" s="9"/>
      <c r="F79" s="9"/>
      <c r="G79" s="15"/>
      <c r="H79" s="15"/>
      <c r="I79" s="17"/>
      <c r="J79" s="17"/>
    </row>
    <row r="80" spans="1:10" x14ac:dyDescent="0.35">
      <c r="A80" s="5"/>
      <c r="B80" s="5"/>
      <c r="C80" s="7"/>
      <c r="D80" s="7"/>
      <c r="E80" s="9"/>
      <c r="F80" s="9"/>
      <c r="G80" s="15"/>
      <c r="H80" s="15"/>
      <c r="I80" s="17"/>
      <c r="J80" s="17"/>
    </row>
    <row r="81" spans="1:10" x14ac:dyDescent="0.35">
      <c r="A81" s="5"/>
      <c r="B81" s="5"/>
      <c r="C81" s="7"/>
      <c r="D81" s="7"/>
      <c r="E81" s="9"/>
      <c r="F81" s="9"/>
      <c r="G81" s="15"/>
      <c r="H81" s="15"/>
      <c r="I81" s="17"/>
      <c r="J81" s="17"/>
    </row>
    <row r="82" spans="1:10" x14ac:dyDescent="0.35">
      <c r="A82" s="5"/>
      <c r="B82" s="5"/>
      <c r="C82" s="7"/>
      <c r="D82" s="7"/>
      <c r="E82" s="9"/>
      <c r="F82" s="9"/>
      <c r="G82" s="15"/>
      <c r="H82" s="15"/>
      <c r="I82" s="17"/>
      <c r="J82" s="17"/>
    </row>
    <row r="83" spans="1:10" x14ac:dyDescent="0.35">
      <c r="A83" s="5"/>
      <c r="B83" s="5"/>
      <c r="C83" s="7"/>
      <c r="D83" s="7"/>
      <c r="E83" s="9"/>
      <c r="F83" s="9"/>
      <c r="G83" s="15"/>
      <c r="H83" s="15"/>
      <c r="I83" s="17"/>
      <c r="J83" s="17"/>
    </row>
    <row r="84" spans="1:10" x14ac:dyDescent="0.35">
      <c r="A84" s="5"/>
      <c r="B84" s="5"/>
      <c r="C84" s="7"/>
      <c r="D84" s="7"/>
      <c r="E84" s="9"/>
      <c r="F84" s="9"/>
      <c r="G84" s="15"/>
      <c r="H84" s="15"/>
      <c r="I84" s="17"/>
      <c r="J84" s="17"/>
    </row>
    <row r="85" spans="1:10" x14ac:dyDescent="0.35">
      <c r="A85" s="5"/>
      <c r="B85" s="5"/>
      <c r="C85" s="7"/>
      <c r="D85" s="7"/>
      <c r="E85" s="9"/>
      <c r="F85" s="9"/>
      <c r="G85" s="15"/>
      <c r="H85" s="15"/>
      <c r="I85" s="17"/>
      <c r="J85" s="17"/>
    </row>
    <row r="86" spans="1:10" x14ac:dyDescent="0.35">
      <c r="A86" s="5"/>
      <c r="B86" s="5"/>
      <c r="C86" s="7"/>
      <c r="D86" s="7"/>
      <c r="E86" s="9"/>
      <c r="F86" s="9"/>
      <c r="G86" s="15"/>
      <c r="H86" s="15"/>
      <c r="I86" s="17"/>
      <c r="J86" s="17"/>
    </row>
    <row r="87" spans="1:10" x14ac:dyDescent="0.35">
      <c r="A87" s="5"/>
      <c r="B87" s="5"/>
      <c r="C87" s="7"/>
      <c r="D87" s="7"/>
      <c r="E87" s="9"/>
      <c r="F87" s="9"/>
      <c r="G87" s="15"/>
      <c r="H87" s="15"/>
      <c r="I87" s="17"/>
      <c r="J87" s="17"/>
    </row>
    <row r="88" spans="1:10" x14ac:dyDescent="0.35">
      <c r="A88" s="5"/>
      <c r="B88" s="5"/>
      <c r="C88" s="7"/>
      <c r="D88" s="7"/>
      <c r="E88" s="9"/>
      <c r="F88" s="9"/>
      <c r="G88" s="15"/>
      <c r="H88" s="15"/>
      <c r="I88" s="17"/>
      <c r="J88" s="17"/>
    </row>
    <row r="89" spans="1:10" x14ac:dyDescent="0.35">
      <c r="A89" s="5"/>
      <c r="B89" s="5"/>
      <c r="C89" s="7"/>
      <c r="D89" s="7"/>
      <c r="E89" s="9"/>
      <c r="F89" s="9"/>
      <c r="G89" s="15"/>
      <c r="H89" s="15"/>
      <c r="I89" s="17"/>
      <c r="J89" s="17"/>
    </row>
    <row r="90" spans="1:10" x14ac:dyDescent="0.35">
      <c r="A90" s="5"/>
      <c r="B90" s="5"/>
      <c r="C90" s="7"/>
      <c r="D90" s="7"/>
      <c r="E90" s="9"/>
      <c r="F90" s="9"/>
      <c r="G90" s="15"/>
      <c r="H90" s="15"/>
      <c r="I90" s="17"/>
      <c r="J90" s="17"/>
    </row>
    <row r="91" spans="1:10" x14ac:dyDescent="0.35">
      <c r="A91" s="5"/>
      <c r="B91" s="5"/>
      <c r="C91" s="7"/>
      <c r="D91" s="7"/>
      <c r="E91" s="9"/>
      <c r="F91" s="9"/>
      <c r="G91" s="15"/>
      <c r="H91" s="15"/>
      <c r="I91" s="17"/>
      <c r="J91" s="17"/>
    </row>
    <row r="92" spans="1:10" x14ac:dyDescent="0.35">
      <c r="A92" s="5"/>
      <c r="B92" s="5"/>
      <c r="C92" s="7"/>
      <c r="D92" s="7"/>
      <c r="E92" s="9"/>
      <c r="F92" s="9"/>
      <c r="G92" s="15"/>
      <c r="H92" s="15"/>
      <c r="I92" s="17"/>
      <c r="J92" s="17"/>
    </row>
    <row r="93" spans="1:10" x14ac:dyDescent="0.35">
      <c r="A93" s="5"/>
      <c r="B93" s="5"/>
      <c r="C93" s="7"/>
      <c r="D93" s="7"/>
      <c r="E93" s="9"/>
      <c r="F93" s="9"/>
      <c r="G93" s="15"/>
      <c r="H93" s="15"/>
      <c r="I93" s="17"/>
      <c r="J93" s="17"/>
    </row>
    <row r="94" spans="1:10" x14ac:dyDescent="0.35">
      <c r="A94" s="5"/>
      <c r="B94" s="5"/>
      <c r="C94" s="7"/>
      <c r="D94" s="7"/>
      <c r="E94" s="9"/>
      <c r="F94" s="9"/>
      <c r="G94" s="15"/>
      <c r="H94" s="15"/>
      <c r="I94" s="17"/>
      <c r="J94" s="17"/>
    </row>
    <row r="95" spans="1:10" x14ac:dyDescent="0.35">
      <c r="A95" s="5"/>
      <c r="B95" s="5"/>
      <c r="C95" s="7"/>
      <c r="D95" s="7"/>
      <c r="E95" s="9"/>
      <c r="F95" s="9"/>
      <c r="G95" s="15"/>
      <c r="H95" s="15"/>
      <c r="I95" s="17"/>
      <c r="J95" s="17"/>
    </row>
    <row r="96" spans="1:10" x14ac:dyDescent="0.35">
      <c r="A96" s="5"/>
      <c r="B96" s="5"/>
      <c r="C96" s="7"/>
      <c r="D96" s="7"/>
      <c r="E96" s="9"/>
      <c r="F96" s="9"/>
      <c r="G96" s="15"/>
      <c r="H96" s="15"/>
      <c r="I96" s="17"/>
      <c r="J96" s="17"/>
    </row>
    <row r="97" spans="1:10" x14ac:dyDescent="0.35">
      <c r="A97" s="5"/>
      <c r="B97" s="5"/>
      <c r="C97" s="7"/>
      <c r="D97" s="7"/>
      <c r="E97" s="9"/>
      <c r="F97" s="9"/>
      <c r="G97" s="15"/>
      <c r="H97" s="15"/>
      <c r="I97" s="17"/>
      <c r="J97" s="17"/>
    </row>
    <row r="98" spans="1:10" x14ac:dyDescent="0.35">
      <c r="A98" s="5"/>
      <c r="B98" s="5"/>
      <c r="C98" s="7"/>
      <c r="D98" s="7"/>
      <c r="E98" s="9"/>
      <c r="F98" s="9"/>
      <c r="G98" s="15"/>
      <c r="H98" s="15"/>
      <c r="I98" s="17"/>
      <c r="J98" s="17"/>
    </row>
    <row r="99" spans="1:10" x14ac:dyDescent="0.35">
      <c r="A99" s="5"/>
      <c r="B99" s="5"/>
      <c r="C99" s="7"/>
      <c r="D99" s="7"/>
      <c r="E99" s="9"/>
      <c r="F99" s="9"/>
      <c r="G99" s="15"/>
      <c r="H99" s="15"/>
      <c r="I99" s="17"/>
      <c r="J99" s="17"/>
    </row>
    <row r="100" spans="1:10" x14ac:dyDescent="0.35">
      <c r="A100" s="5"/>
      <c r="B100" s="5"/>
      <c r="C100" s="7"/>
      <c r="D100" s="7"/>
      <c r="E100" s="9"/>
      <c r="F100" s="9"/>
      <c r="G100" s="15"/>
      <c r="H100" s="15"/>
      <c r="I100" s="17"/>
      <c r="J100" s="17"/>
    </row>
    <row r="101" spans="1:10" x14ac:dyDescent="0.35">
      <c r="A101" s="5"/>
      <c r="B101" s="5"/>
      <c r="C101" s="7"/>
      <c r="D101" s="7"/>
      <c r="E101" s="9"/>
      <c r="F101" s="9"/>
      <c r="G101" s="15"/>
      <c r="H101" s="15"/>
      <c r="I101" s="17"/>
      <c r="J101" s="17"/>
    </row>
    <row r="102" spans="1:10" x14ac:dyDescent="0.35">
      <c r="A102" s="5"/>
      <c r="B102" s="5"/>
      <c r="C102" s="7"/>
      <c r="D102" s="7"/>
      <c r="E102" s="9"/>
      <c r="F102" s="9"/>
      <c r="G102" s="15"/>
      <c r="H102" s="15"/>
      <c r="I102" s="17"/>
      <c r="J102" s="17"/>
    </row>
    <row r="103" spans="1:10" x14ac:dyDescent="0.35">
      <c r="A103" s="5"/>
      <c r="B103" s="5"/>
      <c r="C103" s="7"/>
      <c r="D103" s="7"/>
      <c r="E103" s="9"/>
      <c r="F103" s="9"/>
      <c r="G103" s="15"/>
      <c r="H103" s="15"/>
      <c r="I103" s="17"/>
      <c r="J103" s="17"/>
    </row>
    <row r="104" spans="1:10" x14ac:dyDescent="0.35">
      <c r="A104" s="5"/>
      <c r="B104" s="5"/>
      <c r="C104" s="7"/>
      <c r="D104" s="7"/>
      <c r="E104" s="9"/>
      <c r="F104" s="9"/>
      <c r="G104" s="15"/>
      <c r="H104" s="15"/>
      <c r="I104" s="17"/>
      <c r="J104" s="17"/>
    </row>
    <row r="105" spans="1:10" x14ac:dyDescent="0.35">
      <c r="A105" s="5"/>
      <c r="B105" s="5"/>
      <c r="C105" s="7"/>
      <c r="D105" s="7"/>
      <c r="E105" s="9"/>
      <c r="F105" s="9"/>
      <c r="G105" s="15"/>
      <c r="H105" s="15"/>
      <c r="I105" s="17"/>
      <c r="J105" s="17"/>
    </row>
    <row r="106" spans="1:10" x14ac:dyDescent="0.35">
      <c r="A106" s="5"/>
      <c r="B106" s="5"/>
      <c r="C106" s="7"/>
      <c r="D106" s="7"/>
      <c r="E106" s="9"/>
      <c r="F106" s="9"/>
      <c r="G106" s="15"/>
      <c r="H106" s="15"/>
      <c r="I106" s="17"/>
      <c r="J106" s="17"/>
    </row>
    <row r="107" spans="1:10" x14ac:dyDescent="0.35">
      <c r="A107" s="5"/>
      <c r="B107" s="5"/>
      <c r="C107" s="7"/>
      <c r="D107" s="7"/>
      <c r="E107" s="9"/>
      <c r="F107" s="9"/>
      <c r="G107" s="15"/>
      <c r="H107" s="15"/>
      <c r="I107" s="17"/>
      <c r="J107" s="17"/>
    </row>
    <row r="108" spans="1:10" x14ac:dyDescent="0.35">
      <c r="A108" s="5"/>
      <c r="B108" s="5"/>
      <c r="C108" s="7"/>
      <c r="D108" s="7"/>
      <c r="E108" s="9"/>
      <c r="F108" s="9"/>
      <c r="G108" s="15"/>
      <c r="H108" s="15"/>
      <c r="I108" s="17"/>
      <c r="J108" s="17"/>
    </row>
    <row r="109" spans="1:10" x14ac:dyDescent="0.35">
      <c r="A109" s="5"/>
      <c r="B109" s="5"/>
      <c r="C109" s="7"/>
      <c r="D109" s="7"/>
      <c r="E109" s="9"/>
      <c r="F109" s="9"/>
      <c r="G109" s="15"/>
      <c r="H109" s="15"/>
      <c r="I109" s="17"/>
      <c r="J109" s="17"/>
    </row>
    <row r="110" spans="1:10" x14ac:dyDescent="0.35">
      <c r="A110" s="5"/>
      <c r="B110" s="5"/>
      <c r="C110" s="7"/>
      <c r="D110" s="7"/>
      <c r="E110" s="9"/>
      <c r="F110" s="9"/>
      <c r="G110" s="15"/>
      <c r="H110" s="15"/>
      <c r="I110" s="17"/>
      <c r="J110" s="17"/>
    </row>
    <row r="111" spans="1:10" x14ac:dyDescent="0.35">
      <c r="A111" s="5"/>
      <c r="B111" s="5"/>
      <c r="C111" s="7"/>
      <c r="D111" s="7"/>
      <c r="E111" s="9"/>
      <c r="F111" s="9"/>
      <c r="G111" s="15"/>
      <c r="H111" s="15"/>
      <c r="I111" s="17"/>
      <c r="J111" s="17"/>
    </row>
    <row r="112" spans="1:10" x14ac:dyDescent="0.35">
      <c r="A112" s="5"/>
      <c r="B112" s="5"/>
      <c r="C112" s="7"/>
      <c r="D112" s="7"/>
      <c r="E112" s="9"/>
      <c r="F112" s="9"/>
      <c r="G112" s="15"/>
      <c r="H112" s="15"/>
      <c r="I112" s="17"/>
      <c r="J112" s="17"/>
    </row>
    <row r="113" spans="1:10" x14ac:dyDescent="0.35">
      <c r="A113" s="5"/>
      <c r="B113" s="5"/>
      <c r="C113" s="7"/>
      <c r="D113" s="7"/>
      <c r="E113" s="9"/>
      <c r="F113" s="9"/>
      <c r="G113" s="15"/>
      <c r="H113" s="15"/>
      <c r="I113" s="17"/>
      <c r="J113" s="17"/>
    </row>
    <row r="114" spans="1:10" x14ac:dyDescent="0.35">
      <c r="A114" s="5"/>
      <c r="B114" s="5"/>
      <c r="C114" s="7"/>
      <c r="D114" s="7"/>
      <c r="E114" s="9"/>
      <c r="F114" s="9"/>
      <c r="G114" s="15"/>
      <c r="H114" s="15"/>
      <c r="I114" s="17"/>
      <c r="J114" s="17"/>
    </row>
    <row r="115" spans="1:10" x14ac:dyDescent="0.35">
      <c r="A115" s="5"/>
      <c r="B115" s="5"/>
      <c r="C115" s="7"/>
      <c r="D115" s="7"/>
      <c r="E115" s="9"/>
      <c r="F115" s="9"/>
      <c r="G115" s="15"/>
      <c r="H115" s="15"/>
      <c r="I115" s="17"/>
      <c r="J115" s="17"/>
    </row>
    <row r="116" spans="1:10" x14ac:dyDescent="0.35">
      <c r="A116" s="5"/>
      <c r="B116" s="5"/>
      <c r="C116" s="7"/>
      <c r="D116" s="7"/>
      <c r="E116" s="9"/>
      <c r="F116" s="9"/>
      <c r="G116" s="15"/>
      <c r="H116" s="15"/>
      <c r="I116" s="17"/>
      <c r="J116" s="17"/>
    </row>
    <row r="117" spans="1:10" x14ac:dyDescent="0.35">
      <c r="A117" s="5"/>
      <c r="B117" s="5"/>
      <c r="C117" s="7"/>
      <c r="D117" s="7"/>
      <c r="E117" s="9"/>
      <c r="F117" s="9"/>
      <c r="G117" s="15"/>
      <c r="H117" s="15"/>
      <c r="I117" s="17"/>
      <c r="J117" s="17"/>
    </row>
    <row r="118" spans="1:10" x14ac:dyDescent="0.35">
      <c r="A118" s="5"/>
      <c r="B118" s="5"/>
      <c r="C118" s="7"/>
      <c r="D118" s="7"/>
      <c r="E118" s="9"/>
      <c r="F118" s="9"/>
      <c r="G118" s="15"/>
      <c r="H118" s="15"/>
      <c r="I118" s="17"/>
      <c r="J118" s="17"/>
    </row>
    <row r="119" spans="1:10" x14ac:dyDescent="0.35">
      <c r="A119" s="5"/>
      <c r="B119" s="5"/>
      <c r="C119" s="7"/>
      <c r="D119" s="7"/>
      <c r="E119" s="9"/>
      <c r="F119" s="9"/>
      <c r="G119" s="15"/>
      <c r="H119" s="15"/>
      <c r="I119" s="17"/>
      <c r="J119" s="17"/>
    </row>
    <row r="120" spans="1:10" x14ac:dyDescent="0.35">
      <c r="A120" s="5"/>
      <c r="B120" s="5"/>
      <c r="C120" s="7"/>
      <c r="D120" s="7"/>
      <c r="E120" s="9"/>
      <c r="F120" s="9"/>
      <c r="G120" s="15"/>
      <c r="H120" s="15"/>
      <c r="I120" s="17"/>
      <c r="J120" s="17"/>
    </row>
    <row r="121" spans="1:10" x14ac:dyDescent="0.35">
      <c r="A121" s="5"/>
      <c r="B121" s="5"/>
      <c r="C121" s="7"/>
      <c r="D121" s="7"/>
      <c r="E121" s="9"/>
      <c r="F121" s="9"/>
      <c r="G121" s="15"/>
      <c r="H121" s="15"/>
      <c r="I121" s="17"/>
      <c r="J121" s="17"/>
    </row>
    <row r="122" spans="1:10" x14ac:dyDescent="0.35">
      <c r="A122" s="5"/>
      <c r="B122" s="5"/>
      <c r="C122" s="7"/>
      <c r="D122" s="7"/>
      <c r="E122" s="9"/>
      <c r="F122" s="9"/>
      <c r="G122" s="15"/>
      <c r="H122" s="15"/>
      <c r="I122" s="17"/>
      <c r="J122" s="17"/>
    </row>
    <row r="123" spans="1:10" x14ac:dyDescent="0.35">
      <c r="A123" s="5"/>
      <c r="B123" s="5"/>
      <c r="C123" s="7"/>
      <c r="D123" s="7"/>
      <c r="E123" s="9"/>
      <c r="F123" s="9"/>
      <c r="G123" s="15"/>
      <c r="H123" s="15"/>
      <c r="I123" s="17"/>
      <c r="J123" s="17"/>
    </row>
    <row r="124" spans="1:10" x14ac:dyDescent="0.35">
      <c r="A124" s="5"/>
      <c r="B124" s="5"/>
      <c r="C124" s="7"/>
      <c r="D124" s="7"/>
      <c r="E124" s="9"/>
      <c r="F124" s="9"/>
      <c r="G124" s="15"/>
      <c r="H124" s="15"/>
      <c r="I124" s="17"/>
      <c r="J124" s="17"/>
    </row>
    <row r="125" spans="1:10" x14ac:dyDescent="0.35">
      <c r="A125" s="5"/>
      <c r="B125" s="5"/>
      <c r="C125" s="7"/>
      <c r="D125" s="7"/>
      <c r="E125" s="9"/>
      <c r="F125" s="9"/>
      <c r="G125" s="15"/>
      <c r="H125" s="15"/>
      <c r="I125" s="17"/>
      <c r="J125" s="17"/>
    </row>
    <row r="126" spans="1:10" x14ac:dyDescent="0.35">
      <c r="A126" s="5"/>
      <c r="B126" s="5"/>
      <c r="C126" s="7"/>
      <c r="D126" s="7"/>
      <c r="E126" s="9"/>
      <c r="F126" s="9"/>
      <c r="G126" s="15"/>
      <c r="H126" s="15"/>
      <c r="I126" s="17"/>
      <c r="J126" s="17"/>
    </row>
    <row r="127" spans="1:10" x14ac:dyDescent="0.35">
      <c r="A127" s="5"/>
      <c r="B127" s="5"/>
      <c r="C127" s="7"/>
      <c r="D127" s="7"/>
      <c r="E127" s="9"/>
      <c r="F127" s="9"/>
      <c r="G127" s="15"/>
      <c r="H127" s="15"/>
      <c r="I127" s="17"/>
      <c r="J127" s="17"/>
    </row>
    <row r="128" spans="1:10" x14ac:dyDescent="0.35">
      <c r="A128" s="5"/>
      <c r="B128" s="5"/>
      <c r="C128" s="7"/>
      <c r="D128" s="7"/>
      <c r="E128" s="9"/>
      <c r="F128" s="9"/>
      <c r="G128" s="15"/>
      <c r="H128" s="15"/>
      <c r="I128" s="17"/>
      <c r="J128" s="17"/>
    </row>
    <row r="129" spans="1:10" x14ac:dyDescent="0.35">
      <c r="A129" s="5"/>
      <c r="B129" s="5"/>
      <c r="C129" s="7"/>
      <c r="D129" s="7"/>
      <c r="E129" s="9"/>
      <c r="F129" s="9"/>
      <c r="G129" s="15"/>
      <c r="H129" s="15"/>
      <c r="I129" s="17"/>
      <c r="J129" s="17"/>
    </row>
    <row r="130" spans="1:10" x14ac:dyDescent="0.35">
      <c r="A130" s="5"/>
      <c r="B130" s="5"/>
      <c r="C130" s="7"/>
      <c r="D130" s="7"/>
      <c r="E130" s="9"/>
      <c r="F130" s="9"/>
      <c r="G130" s="15"/>
      <c r="H130" s="15"/>
      <c r="I130" s="17"/>
      <c r="J130" s="17"/>
    </row>
    <row r="131" spans="1:10" x14ac:dyDescent="0.35">
      <c r="A131" s="5"/>
      <c r="B131" s="5"/>
      <c r="C131" s="7"/>
      <c r="D131" s="7"/>
      <c r="E131" s="9"/>
      <c r="F131" s="9"/>
      <c r="G131" s="15"/>
      <c r="H131" s="15"/>
      <c r="I131" s="17"/>
      <c r="J131" s="17"/>
    </row>
    <row r="132" spans="1:10" x14ac:dyDescent="0.35">
      <c r="A132" s="5"/>
      <c r="B132" s="5"/>
      <c r="C132" s="7"/>
      <c r="D132" s="7"/>
      <c r="E132" s="9"/>
      <c r="F132" s="9"/>
      <c r="G132" s="15"/>
      <c r="H132" s="15"/>
      <c r="I132" s="17"/>
      <c r="J132" s="17"/>
    </row>
    <row r="133" spans="1:10" x14ac:dyDescent="0.35">
      <c r="A133" s="5"/>
      <c r="B133" s="5"/>
      <c r="C133" s="7"/>
      <c r="D133" s="7"/>
      <c r="E133" s="9"/>
      <c r="F133" s="9"/>
      <c r="G133" s="15"/>
      <c r="H133" s="15"/>
      <c r="I133" s="17"/>
      <c r="J133" s="17"/>
    </row>
    <row r="134" spans="1:10" x14ac:dyDescent="0.35">
      <c r="A134" s="5"/>
      <c r="B134" s="5"/>
      <c r="C134" s="7"/>
      <c r="D134" s="7"/>
      <c r="E134" s="9"/>
      <c r="F134" s="9"/>
      <c r="G134" s="15"/>
      <c r="H134" s="15"/>
      <c r="I134" s="17"/>
      <c r="J134" s="17"/>
    </row>
    <row r="135" spans="1:10" x14ac:dyDescent="0.35">
      <c r="A135" s="5"/>
      <c r="B135" s="5"/>
      <c r="C135" s="7"/>
      <c r="D135" s="7"/>
      <c r="E135" s="9"/>
      <c r="F135" s="9"/>
      <c r="G135" s="15"/>
      <c r="H135" s="15"/>
      <c r="I135" s="17"/>
      <c r="J135" s="17"/>
    </row>
    <row r="136" spans="1:10" x14ac:dyDescent="0.35">
      <c r="A136" s="5"/>
      <c r="B136" s="5"/>
      <c r="C136" s="7"/>
      <c r="D136" s="7"/>
      <c r="E136" s="9"/>
      <c r="F136" s="9"/>
      <c r="G136" s="15"/>
      <c r="H136" s="15"/>
      <c r="I136" s="17"/>
      <c r="J136" s="17"/>
    </row>
    <row r="137" spans="1:10" x14ac:dyDescent="0.35">
      <c r="A137" s="5"/>
      <c r="B137" s="5"/>
      <c r="C137" s="7"/>
      <c r="D137" s="7"/>
      <c r="E137" s="9"/>
      <c r="F137" s="9"/>
      <c r="G137" s="15"/>
      <c r="H137" s="15"/>
      <c r="I137" s="17"/>
      <c r="J137" s="17"/>
    </row>
    <row r="138" spans="1:10" x14ac:dyDescent="0.35">
      <c r="A138" s="5"/>
      <c r="B138" s="5"/>
      <c r="C138" s="7"/>
      <c r="D138" s="7"/>
      <c r="E138" s="9"/>
      <c r="F138" s="9"/>
      <c r="G138" s="15"/>
      <c r="H138" s="15"/>
      <c r="I138" s="17"/>
      <c r="J138" s="17"/>
    </row>
    <row r="139" spans="1:10" x14ac:dyDescent="0.35">
      <c r="A139" s="5"/>
      <c r="B139" s="5"/>
      <c r="C139" s="7"/>
      <c r="D139" s="7"/>
      <c r="E139" s="9"/>
      <c r="F139" s="9"/>
      <c r="G139" s="15"/>
      <c r="H139" s="15"/>
      <c r="I139" s="17"/>
      <c r="J139" s="17"/>
    </row>
    <row r="140" spans="1:10" x14ac:dyDescent="0.35">
      <c r="A140" s="5"/>
      <c r="B140" s="5"/>
      <c r="C140" s="7"/>
      <c r="D140" s="7"/>
      <c r="E140" s="9"/>
      <c r="F140" s="9"/>
      <c r="G140" s="15"/>
      <c r="H140" s="15"/>
      <c r="I140" s="17"/>
      <c r="J140" s="17"/>
    </row>
    <row r="141" spans="1:10" x14ac:dyDescent="0.35">
      <c r="A141" s="5"/>
      <c r="B141" s="5"/>
      <c r="C141" s="7"/>
      <c r="D141" s="7"/>
      <c r="E141" s="9"/>
      <c r="F141" s="9"/>
      <c r="G141" s="15"/>
      <c r="H141" s="15"/>
      <c r="I141" s="17"/>
      <c r="J141" s="17"/>
    </row>
    <row r="142" spans="1:10" x14ac:dyDescent="0.35">
      <c r="A142" s="5"/>
      <c r="B142" s="5"/>
      <c r="C142" s="7"/>
      <c r="D142" s="7"/>
      <c r="E142" s="9"/>
      <c r="F142" s="9"/>
      <c r="G142" s="15"/>
      <c r="H142" s="15"/>
      <c r="I142" s="17"/>
      <c r="J142" s="17"/>
    </row>
    <row r="143" spans="1:10" x14ac:dyDescent="0.35">
      <c r="A143" s="5"/>
      <c r="B143" s="5"/>
      <c r="C143" s="7"/>
      <c r="D143" s="7"/>
      <c r="E143" s="9"/>
      <c r="F143" s="9"/>
      <c r="G143" s="15"/>
      <c r="H143" s="15"/>
      <c r="I143" s="17"/>
      <c r="J143" s="17"/>
    </row>
    <row r="144" spans="1:10" x14ac:dyDescent="0.35">
      <c r="A144" s="5"/>
      <c r="B144" s="5"/>
      <c r="C144" s="7"/>
      <c r="D144" s="7"/>
      <c r="E144" s="9"/>
      <c r="F144" s="9"/>
      <c r="G144" s="15"/>
      <c r="H144" s="15"/>
      <c r="I144" s="17"/>
      <c r="J144" s="17"/>
    </row>
    <row r="145" spans="1:10" x14ac:dyDescent="0.35">
      <c r="A145" s="5"/>
      <c r="B145" s="5"/>
      <c r="C145" s="7"/>
      <c r="D145" s="7"/>
      <c r="E145" s="9"/>
      <c r="F145" s="9"/>
      <c r="G145" s="15"/>
      <c r="H145" s="15"/>
      <c r="I145" s="17"/>
      <c r="J145" s="17"/>
    </row>
    <row r="146" spans="1:10" x14ac:dyDescent="0.35">
      <c r="A146" s="5"/>
      <c r="B146" s="5"/>
      <c r="C146" s="7"/>
      <c r="D146" s="7"/>
      <c r="E146" s="9"/>
      <c r="F146" s="9"/>
      <c r="G146" s="15"/>
      <c r="H146" s="15"/>
      <c r="I146" s="17"/>
      <c r="J146" s="17"/>
    </row>
    <row r="147" spans="1:10" x14ac:dyDescent="0.35">
      <c r="A147" s="5"/>
      <c r="B147" s="5"/>
      <c r="C147" s="7"/>
      <c r="D147" s="7"/>
      <c r="E147" s="9"/>
      <c r="F147" s="9"/>
      <c r="G147" s="15"/>
      <c r="H147" s="15"/>
      <c r="I147" s="17"/>
      <c r="J147" s="17"/>
    </row>
    <row r="148" spans="1:10" x14ac:dyDescent="0.35">
      <c r="A148" s="5"/>
      <c r="B148" s="5"/>
      <c r="C148" s="7"/>
      <c r="D148" s="7"/>
      <c r="E148" s="9"/>
      <c r="F148" s="9"/>
      <c r="G148" s="15"/>
      <c r="H148" s="15"/>
      <c r="I148" s="17"/>
      <c r="J148" s="17"/>
    </row>
    <row r="149" spans="1:10" x14ac:dyDescent="0.35">
      <c r="A149" s="5"/>
      <c r="B149" s="5"/>
      <c r="C149" s="7"/>
      <c r="D149" s="7"/>
      <c r="E149" s="9"/>
      <c r="F149" s="9"/>
      <c r="G149" s="15"/>
      <c r="H149" s="15"/>
      <c r="I149" s="17"/>
      <c r="J149" s="17"/>
    </row>
    <row r="150" spans="1:10" x14ac:dyDescent="0.35">
      <c r="A150" s="5"/>
      <c r="B150" s="5"/>
      <c r="C150" s="7"/>
      <c r="D150" s="7"/>
      <c r="E150" s="9"/>
      <c r="F150" s="9"/>
      <c r="G150" s="15"/>
      <c r="H150" s="15"/>
      <c r="I150" s="17"/>
      <c r="J150" s="17"/>
    </row>
    <row r="151" spans="1:10" x14ac:dyDescent="0.35">
      <c r="A151" s="5"/>
      <c r="B151" s="5"/>
      <c r="C151" s="7"/>
      <c r="D151" s="7"/>
      <c r="E151" s="9"/>
      <c r="F151" s="9"/>
      <c r="G151" s="15"/>
      <c r="H151" s="15"/>
      <c r="I151" s="17"/>
      <c r="J151" s="17"/>
    </row>
    <row r="152" spans="1:10" x14ac:dyDescent="0.35">
      <c r="A152" s="5"/>
      <c r="B152" s="5"/>
      <c r="C152" s="7"/>
      <c r="D152" s="7"/>
      <c r="E152" s="9"/>
      <c r="F152" s="9"/>
      <c r="G152" s="15"/>
      <c r="H152" s="15"/>
      <c r="I152" s="17"/>
      <c r="J152" s="17"/>
    </row>
    <row r="153" spans="1:10" x14ac:dyDescent="0.35">
      <c r="A153" s="5"/>
      <c r="B153" s="5"/>
      <c r="C153" s="7"/>
      <c r="D153" s="7"/>
      <c r="E153" s="9"/>
      <c r="F153" s="9"/>
      <c r="G153" s="15"/>
      <c r="H153" s="15"/>
      <c r="I153" s="17"/>
      <c r="J153" s="17"/>
    </row>
    <row r="154" spans="1:10" x14ac:dyDescent="0.35">
      <c r="A154" s="5"/>
      <c r="B154" s="5"/>
      <c r="C154" s="7"/>
      <c r="D154" s="7"/>
      <c r="E154" s="9"/>
      <c r="F154" s="9"/>
      <c r="G154" s="15"/>
      <c r="H154" s="15"/>
      <c r="I154" s="17"/>
      <c r="J154" s="17"/>
    </row>
    <row r="155" spans="1:10" x14ac:dyDescent="0.35">
      <c r="A155" s="5"/>
      <c r="B155" s="5"/>
      <c r="C155" s="7"/>
      <c r="D155" s="7"/>
      <c r="E155" s="9"/>
      <c r="F155" s="9"/>
      <c r="G155" s="15"/>
      <c r="H155" s="15"/>
      <c r="I155" s="17"/>
      <c r="J155" s="17"/>
    </row>
    <row r="156" spans="1:10" x14ac:dyDescent="0.35">
      <c r="A156" s="5"/>
      <c r="B156" s="5"/>
      <c r="C156" s="7"/>
      <c r="D156" s="7"/>
      <c r="E156" s="9"/>
      <c r="F156" s="9"/>
      <c r="G156" s="15"/>
      <c r="H156" s="15"/>
      <c r="I156" s="17"/>
      <c r="J156" s="17"/>
    </row>
    <row r="157" spans="1:10" x14ac:dyDescent="0.35">
      <c r="A157" s="5"/>
      <c r="B157" s="5"/>
      <c r="C157" s="7"/>
      <c r="D157" s="7"/>
      <c r="E157" s="9"/>
      <c r="F157" s="9"/>
      <c r="G157" s="15"/>
      <c r="H157" s="15"/>
      <c r="I157" s="17"/>
      <c r="J157" s="17"/>
    </row>
    <row r="158" spans="1:10" x14ac:dyDescent="0.35">
      <c r="A158" s="5"/>
      <c r="B158" s="5"/>
      <c r="C158" s="7"/>
      <c r="D158" s="7"/>
      <c r="E158" s="9"/>
      <c r="F158" s="9"/>
      <c r="G158" s="15"/>
      <c r="H158" s="15"/>
      <c r="I158" s="17"/>
      <c r="J158" s="17"/>
    </row>
    <row r="159" spans="1:10" x14ac:dyDescent="0.35">
      <c r="A159" s="5"/>
      <c r="B159" s="5"/>
      <c r="C159" s="7"/>
      <c r="D159" s="7"/>
      <c r="E159" s="9"/>
      <c r="F159" s="9"/>
      <c r="G159" s="15"/>
      <c r="H159" s="15"/>
      <c r="I159" s="17"/>
      <c r="J159" s="17"/>
    </row>
    <row r="160" spans="1:10" x14ac:dyDescent="0.35">
      <c r="A160" s="5"/>
      <c r="B160" s="5"/>
      <c r="C160" s="7"/>
      <c r="D160" s="7"/>
      <c r="E160" s="9"/>
      <c r="F160" s="9"/>
      <c r="G160" s="15"/>
      <c r="H160" s="15"/>
      <c r="I160" s="17"/>
      <c r="J160" s="17"/>
    </row>
    <row r="161" spans="1:10" x14ac:dyDescent="0.35">
      <c r="A161" s="5"/>
      <c r="B161" s="5"/>
      <c r="C161" s="7"/>
      <c r="D161" s="7"/>
      <c r="E161" s="9"/>
      <c r="F161" s="9"/>
      <c r="G161" s="15"/>
      <c r="H161" s="15"/>
      <c r="I161" s="17"/>
      <c r="J161" s="17"/>
    </row>
    <row r="162" spans="1:10" x14ac:dyDescent="0.35">
      <c r="A162" s="5"/>
      <c r="B162" s="5"/>
      <c r="C162" s="7"/>
      <c r="D162" s="7"/>
      <c r="E162" s="9"/>
      <c r="F162" s="9"/>
      <c r="G162" s="15"/>
      <c r="H162" s="15"/>
      <c r="I162" s="17"/>
      <c r="J162" s="17"/>
    </row>
    <row r="163" spans="1:10" x14ac:dyDescent="0.35">
      <c r="A163" s="5"/>
      <c r="B163" s="5"/>
      <c r="C163" s="7"/>
      <c r="D163" s="7"/>
      <c r="E163" s="9"/>
      <c r="F163" s="9"/>
      <c r="G163" s="15"/>
      <c r="H163" s="15"/>
      <c r="I163" s="17"/>
      <c r="J163" s="17"/>
    </row>
    <row r="164" spans="1:10" x14ac:dyDescent="0.35">
      <c r="A164" s="5"/>
      <c r="B164" s="5"/>
      <c r="C164" s="7"/>
      <c r="D164" s="7"/>
      <c r="E164" s="9"/>
      <c r="F164" s="9"/>
      <c r="G164" s="15"/>
      <c r="H164" s="15"/>
      <c r="I164" s="17"/>
      <c r="J164" s="17"/>
    </row>
    <row r="165" spans="1:10" x14ac:dyDescent="0.35">
      <c r="A165" s="5"/>
      <c r="B165" s="5"/>
      <c r="C165" s="7"/>
      <c r="D165" s="7"/>
      <c r="E165" s="9"/>
      <c r="F165" s="9"/>
      <c r="G165" s="15"/>
      <c r="H165" s="15"/>
      <c r="I165" s="17"/>
      <c r="J165" s="17"/>
    </row>
    <row r="166" spans="1:10" x14ac:dyDescent="0.35">
      <c r="A166" s="5"/>
      <c r="B166" s="5"/>
      <c r="C166" s="7"/>
      <c r="D166" s="7"/>
      <c r="E166" s="9"/>
      <c r="F166" s="9"/>
      <c r="G166" s="15"/>
      <c r="H166" s="15"/>
      <c r="I166" s="17"/>
      <c r="J166" s="17"/>
    </row>
    <row r="167" spans="1:10" x14ac:dyDescent="0.35">
      <c r="A167" s="5"/>
      <c r="B167" s="5"/>
      <c r="C167" s="7"/>
      <c r="D167" s="7"/>
      <c r="E167" s="9"/>
      <c r="F167" s="9"/>
      <c r="G167" s="15"/>
      <c r="H167" s="15"/>
      <c r="I167" s="17"/>
      <c r="J167" s="17"/>
    </row>
    <row r="168" spans="1:10" x14ac:dyDescent="0.35">
      <c r="A168" s="5"/>
      <c r="B168" s="5"/>
      <c r="C168" s="7"/>
      <c r="D168" s="7"/>
      <c r="E168" s="9"/>
      <c r="F168" s="9"/>
      <c r="G168" s="15"/>
      <c r="H168" s="15"/>
      <c r="I168" s="17"/>
      <c r="J168" s="17"/>
    </row>
    <row r="169" spans="1:10" x14ac:dyDescent="0.35">
      <c r="A169" s="5"/>
      <c r="B169" s="5"/>
      <c r="C169" s="7"/>
      <c r="D169" s="7"/>
      <c r="E169" s="9"/>
      <c r="F169" s="9"/>
      <c r="G169" s="15"/>
      <c r="H169" s="15"/>
      <c r="I169" s="17"/>
      <c r="J169" s="17"/>
    </row>
    <row r="170" spans="1:10" x14ac:dyDescent="0.35">
      <c r="A170" s="5"/>
      <c r="B170" s="5"/>
      <c r="C170" s="7"/>
      <c r="D170" s="7"/>
      <c r="E170" s="9"/>
      <c r="F170" s="9"/>
      <c r="G170" s="15"/>
      <c r="H170" s="15"/>
      <c r="I170" s="17"/>
      <c r="J170" s="17"/>
    </row>
    <row r="171" spans="1:10" x14ac:dyDescent="0.35">
      <c r="A171" s="5"/>
      <c r="B171" s="5"/>
      <c r="C171" s="7"/>
      <c r="D171" s="7"/>
      <c r="E171" s="9"/>
      <c r="F171" s="9"/>
      <c r="G171" s="15"/>
      <c r="H171" s="15"/>
      <c r="I171" s="17"/>
      <c r="J171" s="17"/>
    </row>
    <row r="172" spans="1:10" x14ac:dyDescent="0.35">
      <c r="A172" s="5"/>
      <c r="B172" s="5"/>
      <c r="C172" s="7"/>
      <c r="D172" s="7"/>
      <c r="E172" s="9"/>
      <c r="F172" s="9"/>
      <c r="G172" s="15"/>
      <c r="H172" s="15"/>
      <c r="I172" s="17"/>
      <c r="J172" s="17"/>
    </row>
    <row r="173" spans="1:10" x14ac:dyDescent="0.35">
      <c r="A173" s="5"/>
      <c r="B173" s="5"/>
      <c r="C173" s="7"/>
      <c r="D173" s="7"/>
      <c r="E173" s="9"/>
      <c r="F173" s="9"/>
      <c r="G173" s="15"/>
      <c r="H173" s="15"/>
      <c r="I173" s="17"/>
      <c r="J173" s="17"/>
    </row>
    <row r="174" spans="1:10" x14ac:dyDescent="0.35">
      <c r="A174" s="5"/>
      <c r="B174" s="5"/>
      <c r="C174" s="7"/>
      <c r="D174" s="7"/>
      <c r="E174" s="9"/>
      <c r="F174" s="9"/>
      <c r="G174" s="15"/>
      <c r="H174" s="15"/>
      <c r="I174" s="17"/>
      <c r="J174" s="17"/>
    </row>
    <row r="175" spans="1:10" x14ac:dyDescent="0.35">
      <c r="A175" s="5"/>
      <c r="B175" s="5"/>
      <c r="C175" s="7"/>
      <c r="D175" s="7"/>
      <c r="E175" s="9"/>
      <c r="F175" s="9"/>
      <c r="G175" s="15"/>
      <c r="H175" s="15"/>
      <c r="I175" s="17"/>
      <c r="J175" s="17"/>
    </row>
    <row r="176" spans="1:10" x14ac:dyDescent="0.35">
      <c r="A176" s="5"/>
      <c r="B176" s="5"/>
      <c r="C176" s="7"/>
      <c r="D176" s="7"/>
      <c r="E176" s="9"/>
      <c r="F176" s="9"/>
      <c r="G176" s="15"/>
      <c r="H176" s="15"/>
      <c r="I176" s="17"/>
      <c r="J176" s="17"/>
    </row>
    <row r="177" spans="1:10" x14ac:dyDescent="0.35">
      <c r="A177" s="5"/>
      <c r="B177" s="5"/>
      <c r="C177" s="7"/>
      <c r="D177" s="7"/>
      <c r="E177" s="9"/>
      <c r="F177" s="9"/>
      <c r="G177" s="15"/>
      <c r="H177" s="15"/>
      <c r="I177" s="17"/>
      <c r="J177" s="17"/>
    </row>
    <row r="178" spans="1:10" x14ac:dyDescent="0.35">
      <c r="A178" s="5"/>
      <c r="B178" s="5"/>
      <c r="C178" s="7"/>
      <c r="D178" s="7"/>
      <c r="E178" s="9"/>
      <c r="F178" s="9"/>
      <c r="G178" s="15"/>
      <c r="H178" s="15"/>
      <c r="I178" s="17"/>
      <c r="J178" s="17"/>
    </row>
    <row r="179" spans="1:10" x14ac:dyDescent="0.35">
      <c r="A179" s="5"/>
      <c r="B179" s="5"/>
      <c r="C179" s="7"/>
      <c r="D179" s="7"/>
      <c r="E179" s="9"/>
      <c r="F179" s="9"/>
      <c r="G179" s="15"/>
      <c r="H179" s="15"/>
      <c r="I179" s="17"/>
      <c r="J179" s="17"/>
    </row>
    <row r="180" spans="1:10" x14ac:dyDescent="0.35">
      <c r="A180" s="5"/>
      <c r="B180" s="5"/>
      <c r="C180" s="7"/>
      <c r="D180" s="7"/>
      <c r="E180" s="9"/>
      <c r="F180" s="9"/>
      <c r="G180" s="15"/>
      <c r="H180" s="15"/>
      <c r="I180" s="17"/>
      <c r="J180" s="17"/>
    </row>
    <row r="181" spans="1:10" x14ac:dyDescent="0.35">
      <c r="A181" s="5"/>
      <c r="B181" s="5"/>
      <c r="C181" s="7"/>
      <c r="D181" s="7"/>
      <c r="E181" s="9"/>
      <c r="F181" s="9"/>
      <c r="G181" s="15"/>
      <c r="H181" s="15"/>
      <c r="I181" s="17"/>
      <c r="J181" s="17"/>
    </row>
    <row r="182" spans="1:10" x14ac:dyDescent="0.35">
      <c r="A182" s="5"/>
      <c r="B182" s="5"/>
      <c r="C182" s="7"/>
      <c r="D182" s="7"/>
      <c r="E182" s="9"/>
      <c r="F182" s="9"/>
      <c r="G182" s="15"/>
      <c r="H182" s="15"/>
      <c r="I182" s="17"/>
      <c r="J182" s="17"/>
    </row>
    <row r="183" spans="1:10" x14ac:dyDescent="0.35">
      <c r="A183" s="5"/>
      <c r="B183" s="5"/>
      <c r="C183" s="7"/>
      <c r="D183" s="7"/>
      <c r="E183" s="9"/>
      <c r="F183" s="9"/>
      <c r="G183" s="15"/>
      <c r="H183" s="15"/>
      <c r="I183" s="17"/>
      <c r="J183" s="17"/>
    </row>
    <row r="184" spans="1:10" x14ac:dyDescent="0.35">
      <c r="A184" s="5"/>
      <c r="B184" s="5"/>
      <c r="C184" s="7"/>
      <c r="D184" s="7"/>
      <c r="E184" s="9"/>
      <c r="F184" s="9"/>
      <c r="G184" s="15"/>
      <c r="H184" s="15"/>
      <c r="I184" s="17"/>
      <c r="J184" s="17"/>
    </row>
    <row r="185" spans="1:10" x14ac:dyDescent="0.35">
      <c r="A185" s="5"/>
      <c r="B185" s="5"/>
      <c r="C185" s="7"/>
      <c r="D185" s="7"/>
      <c r="E185" s="9"/>
      <c r="F185" s="9"/>
      <c r="G185" s="15"/>
      <c r="H185" s="15"/>
      <c r="I185" s="17"/>
      <c r="J185" s="17"/>
    </row>
    <row r="186" spans="1:10" x14ac:dyDescent="0.35">
      <c r="A186" s="5"/>
      <c r="B186" s="5"/>
      <c r="C186" s="7"/>
      <c r="D186" s="7"/>
      <c r="E186" s="9"/>
      <c r="F186" s="9"/>
      <c r="G186" s="15"/>
      <c r="H186" s="15"/>
      <c r="I186" s="17"/>
      <c r="J186" s="17"/>
    </row>
    <row r="187" spans="1:10" x14ac:dyDescent="0.35">
      <c r="A187" s="5"/>
      <c r="B187" s="5"/>
      <c r="C187" s="7"/>
      <c r="D187" s="7"/>
      <c r="E187" s="9"/>
      <c r="F187" s="9"/>
      <c r="G187" s="15"/>
      <c r="H187" s="15"/>
      <c r="I187" s="17"/>
      <c r="J187" s="17"/>
    </row>
    <row r="188" spans="1:10" x14ac:dyDescent="0.35">
      <c r="A188" s="5"/>
      <c r="B188" s="5"/>
      <c r="C188" s="7"/>
      <c r="D188" s="7"/>
      <c r="E188" s="9"/>
      <c r="F188" s="9"/>
      <c r="G188" s="15"/>
      <c r="H188" s="15"/>
      <c r="I188" s="17"/>
      <c r="J188" s="17"/>
    </row>
    <row r="189" spans="1:10" x14ac:dyDescent="0.35">
      <c r="A189" s="5"/>
      <c r="B189" s="5"/>
      <c r="C189" s="7"/>
      <c r="D189" s="7"/>
      <c r="E189" s="9"/>
      <c r="F189" s="9"/>
      <c r="G189" s="15"/>
      <c r="H189" s="15"/>
      <c r="I189" s="17"/>
      <c r="J189" s="17"/>
    </row>
    <row r="190" spans="1:10" x14ac:dyDescent="0.35">
      <c r="A190" s="5"/>
      <c r="B190" s="5"/>
      <c r="C190" s="7"/>
      <c r="D190" s="7"/>
      <c r="E190" s="9"/>
      <c r="F190" s="9"/>
      <c r="G190" s="15"/>
      <c r="H190" s="15"/>
      <c r="I190" s="17"/>
      <c r="J190" s="17"/>
    </row>
    <row r="191" spans="1:10" x14ac:dyDescent="0.35">
      <c r="A191" s="5"/>
      <c r="B191" s="5"/>
      <c r="C191" s="7"/>
      <c r="D191" s="7"/>
      <c r="E191" s="9"/>
      <c r="F191" s="9"/>
      <c r="G191" s="15"/>
      <c r="H191" s="15"/>
      <c r="I191" s="17"/>
      <c r="J191" s="17"/>
    </row>
    <row r="192" spans="1:10" x14ac:dyDescent="0.35">
      <c r="A192" s="5"/>
      <c r="B192" s="5"/>
      <c r="C192" s="7"/>
      <c r="D192" s="7"/>
      <c r="E192" s="9"/>
      <c r="F192" s="9"/>
      <c r="G192" s="15"/>
      <c r="H192" s="15"/>
      <c r="I192" s="17"/>
      <c r="J192" s="17"/>
    </row>
    <row r="193" spans="1:10" x14ac:dyDescent="0.35">
      <c r="A193" s="5"/>
      <c r="B193" s="5"/>
      <c r="C193" s="7"/>
      <c r="D193" s="7"/>
      <c r="E193" s="9"/>
      <c r="F193" s="9"/>
      <c r="G193" s="15"/>
      <c r="H193" s="15"/>
      <c r="I193" s="17"/>
      <c r="J193" s="17"/>
    </row>
    <row r="194" spans="1:10" x14ac:dyDescent="0.35">
      <c r="A194" s="5"/>
      <c r="B194" s="5"/>
      <c r="C194" s="7"/>
      <c r="D194" s="7"/>
      <c r="E194" s="9"/>
      <c r="F194" s="9"/>
      <c r="G194" s="15"/>
      <c r="H194" s="15"/>
      <c r="I194" s="17"/>
      <c r="J194" s="17"/>
    </row>
    <row r="195" spans="1:10" x14ac:dyDescent="0.35">
      <c r="A195" s="5"/>
      <c r="B195" s="5"/>
      <c r="C195" s="7"/>
      <c r="D195" s="7"/>
      <c r="E195" s="9"/>
      <c r="F195" s="9"/>
      <c r="G195" s="15"/>
      <c r="H195" s="15"/>
      <c r="I195" s="17"/>
      <c r="J195" s="17"/>
    </row>
    <row r="196" spans="1:10" x14ac:dyDescent="0.35">
      <c r="A196" s="5"/>
      <c r="B196" s="5"/>
      <c r="C196" s="7"/>
      <c r="D196" s="7"/>
      <c r="E196" s="9"/>
      <c r="F196" s="9"/>
      <c r="G196" s="15"/>
      <c r="H196" s="15"/>
      <c r="I196" s="17"/>
      <c r="J196" s="17"/>
    </row>
    <row r="197" spans="1:10" x14ac:dyDescent="0.35">
      <c r="A197" s="5"/>
      <c r="B197" s="5"/>
      <c r="C197" s="7"/>
      <c r="D197" s="7"/>
      <c r="E197" s="9"/>
      <c r="F197" s="9"/>
      <c r="G197" s="15"/>
      <c r="H197" s="15"/>
      <c r="I197" s="17"/>
      <c r="J197" s="17"/>
    </row>
    <row r="198" spans="1:10" x14ac:dyDescent="0.35">
      <c r="A198" s="5"/>
      <c r="B198" s="5"/>
      <c r="C198" s="7"/>
      <c r="D198" s="7"/>
      <c r="E198" s="9"/>
      <c r="F198" s="9"/>
      <c r="G198" s="15"/>
      <c r="H198" s="15"/>
      <c r="I198" s="17"/>
      <c r="J198" s="17"/>
    </row>
    <row r="199" spans="1:10" x14ac:dyDescent="0.35">
      <c r="A199" s="5"/>
      <c r="B199" s="5"/>
      <c r="C199" s="7"/>
      <c r="D199" s="7"/>
      <c r="E199" s="9"/>
      <c r="F199" s="9"/>
      <c r="G199" s="15"/>
      <c r="H199" s="15"/>
      <c r="I199" s="17"/>
      <c r="J199" s="17"/>
    </row>
    <row r="200" spans="1:10" x14ac:dyDescent="0.35">
      <c r="A200" s="5"/>
      <c r="B200" s="5"/>
      <c r="C200" s="7"/>
      <c r="D200" s="7"/>
      <c r="E200" s="9"/>
      <c r="F200" s="9"/>
      <c r="G200" s="15"/>
      <c r="H200" s="15"/>
      <c r="I200" s="17"/>
      <c r="J200" s="17"/>
    </row>
    <row r="201" spans="1:10" x14ac:dyDescent="0.35">
      <c r="A201" s="5"/>
      <c r="B201" s="5"/>
      <c r="C201" s="7"/>
      <c r="D201" s="7"/>
      <c r="E201" s="9"/>
      <c r="F201" s="9"/>
      <c r="G201" s="15"/>
      <c r="H201" s="15"/>
      <c r="I201" s="17"/>
      <c r="J201" s="17"/>
    </row>
    <row r="202" spans="1:10" x14ac:dyDescent="0.35">
      <c r="A202" s="5"/>
      <c r="B202" s="5"/>
      <c r="C202" s="7"/>
      <c r="D202" s="7"/>
      <c r="E202" s="9"/>
      <c r="F202" s="9"/>
      <c r="G202" s="15"/>
      <c r="H202" s="15"/>
      <c r="I202" s="17"/>
      <c r="J202" s="17"/>
    </row>
    <row r="203" spans="1:10" x14ac:dyDescent="0.35">
      <c r="A203" s="5"/>
      <c r="B203" s="5"/>
      <c r="C203" s="7"/>
      <c r="D203" s="7"/>
      <c r="E203" s="9"/>
      <c r="F203" s="9"/>
      <c r="G203" s="15"/>
      <c r="H203" s="15"/>
      <c r="I203" s="17"/>
      <c r="J203" s="17"/>
    </row>
    <row r="204" spans="1:10" x14ac:dyDescent="0.35">
      <c r="A204" s="5"/>
      <c r="B204" s="5"/>
      <c r="C204" s="7"/>
      <c r="D204" s="7"/>
      <c r="E204" s="9"/>
      <c r="F204" s="9"/>
      <c r="G204" s="15"/>
      <c r="H204" s="15"/>
      <c r="I204" s="17"/>
      <c r="J204" s="17"/>
    </row>
    <row r="205" spans="1:10" x14ac:dyDescent="0.35">
      <c r="A205" s="5"/>
      <c r="B205" s="5"/>
      <c r="C205" s="7"/>
      <c r="D205" s="7"/>
      <c r="E205" s="9"/>
      <c r="F205" s="9"/>
      <c r="G205" s="15"/>
      <c r="H205" s="15"/>
      <c r="I205" s="17"/>
      <c r="J205" s="17"/>
    </row>
    <row r="206" spans="1:10" x14ac:dyDescent="0.35">
      <c r="A206" s="5"/>
      <c r="B206" s="5"/>
      <c r="C206" s="7"/>
      <c r="D206" s="7"/>
      <c r="E206" s="9"/>
      <c r="F206" s="9"/>
      <c r="G206" s="15"/>
      <c r="H206" s="15"/>
      <c r="I206" s="17"/>
      <c r="J206" s="17"/>
    </row>
    <row r="207" spans="1:10" x14ac:dyDescent="0.35">
      <c r="A207" s="5"/>
      <c r="B207" s="5"/>
      <c r="C207" s="7"/>
      <c r="D207" s="7"/>
      <c r="E207" s="9"/>
      <c r="F207" s="9"/>
      <c r="G207" s="15"/>
      <c r="H207" s="15"/>
      <c r="I207" s="17"/>
      <c r="J207" s="17"/>
    </row>
    <row r="208" spans="1:10" x14ac:dyDescent="0.35">
      <c r="A208" s="5"/>
      <c r="B208" s="5"/>
      <c r="C208" s="7"/>
      <c r="D208" s="7"/>
      <c r="E208" s="9"/>
      <c r="F208" s="9"/>
      <c r="G208" s="15"/>
      <c r="H208" s="15"/>
      <c r="I208" s="17"/>
      <c r="J208" s="17"/>
    </row>
    <row r="209" spans="1:10" x14ac:dyDescent="0.35">
      <c r="A209" s="5"/>
      <c r="B209" s="5"/>
      <c r="C209" s="7"/>
      <c r="D209" s="7"/>
      <c r="E209" s="9"/>
      <c r="F209" s="9"/>
      <c r="G209" s="15"/>
      <c r="H209" s="15"/>
      <c r="I209" s="17"/>
      <c r="J209" s="17"/>
    </row>
    <row r="210" spans="1:10" x14ac:dyDescent="0.35">
      <c r="A210" s="5"/>
      <c r="B210" s="5"/>
      <c r="C210" s="7"/>
      <c r="D210" s="7"/>
      <c r="E210" s="9"/>
      <c r="F210" s="9"/>
      <c r="G210" s="15"/>
      <c r="H210" s="15"/>
      <c r="I210" s="17"/>
      <c r="J210" s="17"/>
    </row>
    <row r="211" spans="1:10" x14ac:dyDescent="0.35">
      <c r="A211" s="5"/>
      <c r="B211" s="5"/>
      <c r="C211" s="7"/>
      <c r="D211" s="7"/>
      <c r="E211" s="9"/>
      <c r="F211" s="9"/>
      <c r="G211" s="15"/>
      <c r="H211" s="15"/>
      <c r="I211" s="17"/>
      <c r="J211" s="17"/>
    </row>
    <row r="212" spans="1:10" x14ac:dyDescent="0.35">
      <c r="A212" s="5"/>
      <c r="B212" s="5"/>
      <c r="C212" s="7"/>
      <c r="D212" s="7"/>
      <c r="E212" s="9"/>
      <c r="F212" s="9"/>
      <c r="G212" s="15"/>
      <c r="H212" s="15"/>
      <c r="I212" s="17"/>
      <c r="J212" s="17"/>
    </row>
    <row r="213" spans="1:10" x14ac:dyDescent="0.35">
      <c r="A213" s="5"/>
      <c r="B213" s="5"/>
      <c r="C213" s="7"/>
      <c r="D213" s="7"/>
      <c r="E213" s="9"/>
      <c r="F213" s="9"/>
      <c r="G213" s="15"/>
      <c r="H213" s="15"/>
      <c r="I213" s="17"/>
      <c r="J213" s="17"/>
    </row>
    <row r="214" spans="1:10" x14ac:dyDescent="0.35">
      <c r="A214" s="5"/>
      <c r="B214" s="5"/>
      <c r="C214" s="7"/>
      <c r="D214" s="7"/>
      <c r="E214" s="9"/>
      <c r="F214" s="9"/>
      <c r="G214" s="15"/>
      <c r="H214" s="15"/>
      <c r="I214" s="17"/>
      <c r="J214" s="17"/>
    </row>
    <row r="215" spans="1:10" x14ac:dyDescent="0.35">
      <c r="A215" s="5"/>
      <c r="B215" s="5"/>
      <c r="C215" s="7"/>
      <c r="D215" s="7"/>
      <c r="E215" s="9"/>
      <c r="F215" s="9"/>
      <c r="G215" s="15"/>
      <c r="H215" s="15"/>
      <c r="I215" s="17"/>
      <c r="J215" s="17"/>
    </row>
    <row r="216" spans="1:10" x14ac:dyDescent="0.35">
      <c r="A216" s="5"/>
      <c r="B216" s="5"/>
      <c r="C216" s="7"/>
      <c r="D216" s="7"/>
      <c r="E216" s="9"/>
      <c r="F216" s="9"/>
      <c r="G216" s="15"/>
      <c r="H216" s="15"/>
      <c r="I216" s="17"/>
      <c r="J216" s="17"/>
    </row>
    <row r="217" spans="1:10" x14ac:dyDescent="0.35">
      <c r="A217" s="5"/>
      <c r="B217" s="5"/>
      <c r="C217" s="7"/>
      <c r="D217" s="7"/>
      <c r="E217" s="9"/>
      <c r="F217" s="9"/>
      <c r="G217" s="15"/>
      <c r="H217" s="15"/>
      <c r="I217" s="17"/>
      <c r="J217" s="17"/>
    </row>
    <row r="218" spans="1:10" x14ac:dyDescent="0.35">
      <c r="A218" s="5"/>
      <c r="B218" s="5"/>
      <c r="C218" s="7"/>
      <c r="D218" s="7"/>
      <c r="E218" s="9"/>
      <c r="F218" s="9"/>
      <c r="G218" s="15"/>
      <c r="H218" s="15"/>
      <c r="I218" s="17"/>
      <c r="J218" s="17"/>
    </row>
    <row r="219" spans="1:10" x14ac:dyDescent="0.35">
      <c r="A219" s="5"/>
      <c r="B219" s="5"/>
      <c r="C219" s="7"/>
      <c r="D219" s="7"/>
      <c r="E219" s="9"/>
      <c r="F219" s="9"/>
      <c r="G219" s="15"/>
      <c r="H219" s="15"/>
      <c r="I219" s="17"/>
      <c r="J219" s="17"/>
    </row>
    <row r="220" spans="1:10" x14ac:dyDescent="0.35">
      <c r="A220" s="5"/>
      <c r="B220" s="5"/>
      <c r="C220" s="7"/>
      <c r="D220" s="7"/>
      <c r="E220" s="9"/>
      <c r="F220" s="9"/>
      <c r="G220" s="15"/>
      <c r="H220" s="15"/>
      <c r="I220" s="17"/>
      <c r="J220" s="17"/>
    </row>
    <row r="221" spans="1:10" x14ac:dyDescent="0.35">
      <c r="A221" s="5"/>
      <c r="B221" s="5"/>
      <c r="C221" s="7"/>
      <c r="D221" s="7"/>
      <c r="E221" s="9"/>
      <c r="F221" s="9"/>
      <c r="G221" s="15"/>
      <c r="H221" s="15"/>
      <c r="I221" s="17"/>
      <c r="J221" s="17"/>
    </row>
    <row r="222" spans="1:10" x14ac:dyDescent="0.35">
      <c r="A222" s="5"/>
      <c r="B222" s="5"/>
      <c r="C222" s="7"/>
      <c r="D222" s="7"/>
      <c r="E222" s="9"/>
      <c r="F222" s="9"/>
      <c r="G222" s="15"/>
      <c r="H222" s="15"/>
      <c r="I222" s="17"/>
      <c r="J222" s="17"/>
    </row>
    <row r="223" spans="1:10" x14ac:dyDescent="0.35">
      <c r="A223" s="5"/>
      <c r="B223" s="5"/>
      <c r="C223" s="7"/>
      <c r="D223" s="7"/>
      <c r="E223" s="9"/>
      <c r="F223" s="9"/>
      <c r="G223" s="15"/>
      <c r="H223" s="15"/>
      <c r="I223" s="17"/>
      <c r="J223" s="17"/>
    </row>
    <row r="224" spans="1:10" x14ac:dyDescent="0.35">
      <c r="A224" s="5"/>
      <c r="B224" s="5"/>
      <c r="C224" s="7"/>
      <c r="D224" s="7"/>
      <c r="E224" s="9"/>
      <c r="F224" s="9"/>
      <c r="G224" s="15"/>
      <c r="H224" s="15"/>
      <c r="I224" s="17"/>
      <c r="J224" s="17"/>
    </row>
    <row r="225" spans="1:10" x14ac:dyDescent="0.35">
      <c r="A225" s="5"/>
      <c r="B225" s="5"/>
      <c r="C225" s="7"/>
      <c r="D225" s="7"/>
      <c r="E225" s="9"/>
      <c r="F225" s="9"/>
      <c r="G225" s="15"/>
      <c r="H225" s="15"/>
      <c r="I225" s="17"/>
      <c r="J225" s="17"/>
    </row>
    <row r="226" spans="1:10" x14ac:dyDescent="0.35">
      <c r="A226" s="5"/>
      <c r="B226" s="5"/>
      <c r="C226" s="7"/>
      <c r="D226" s="7"/>
      <c r="E226" s="9"/>
      <c r="F226" s="9"/>
      <c r="G226" s="15"/>
      <c r="H226" s="15"/>
      <c r="I226" s="17"/>
      <c r="J226" s="17"/>
    </row>
    <row r="227" spans="1:10" x14ac:dyDescent="0.35">
      <c r="A227" s="5"/>
      <c r="B227" s="5"/>
      <c r="C227" s="7"/>
      <c r="D227" s="7"/>
      <c r="E227" s="9"/>
      <c r="F227" s="9"/>
      <c r="G227" s="15"/>
      <c r="H227" s="15"/>
      <c r="I227" s="17"/>
      <c r="J227" s="17"/>
    </row>
    <row r="228" spans="1:10" x14ac:dyDescent="0.35">
      <c r="A228" s="5"/>
      <c r="B228" s="5"/>
      <c r="C228" s="7"/>
      <c r="D228" s="7"/>
      <c r="E228" s="9"/>
      <c r="F228" s="9"/>
      <c r="G228" s="15"/>
      <c r="H228" s="15"/>
      <c r="I228" s="17"/>
      <c r="J228" s="17"/>
    </row>
    <row r="229" spans="1:10" x14ac:dyDescent="0.35">
      <c r="A229" s="5"/>
      <c r="B229" s="5"/>
      <c r="C229" s="7"/>
      <c r="D229" s="7"/>
      <c r="E229" s="9"/>
      <c r="F229" s="9"/>
      <c r="G229" s="15"/>
      <c r="H229" s="15"/>
      <c r="I229" s="17"/>
      <c r="J229" s="17"/>
    </row>
    <row r="230" spans="1:10" x14ac:dyDescent="0.35">
      <c r="A230" s="5"/>
      <c r="B230" s="5"/>
      <c r="C230" s="7"/>
      <c r="D230" s="7"/>
      <c r="E230" s="9"/>
      <c r="F230" s="9"/>
      <c r="G230" s="15"/>
      <c r="H230" s="15"/>
      <c r="I230" s="17"/>
      <c r="J230" s="17"/>
    </row>
    <row r="231" spans="1:10" x14ac:dyDescent="0.35">
      <c r="A231" s="5"/>
      <c r="B231" s="5"/>
      <c r="C231" s="7"/>
      <c r="D231" s="7"/>
      <c r="E231" s="9"/>
      <c r="F231" s="9"/>
      <c r="G231" s="15"/>
      <c r="H231" s="15"/>
      <c r="I231" s="17"/>
      <c r="J231" s="17"/>
    </row>
    <row r="232" spans="1:10" x14ac:dyDescent="0.35">
      <c r="A232" s="5"/>
      <c r="B232" s="5"/>
      <c r="C232" s="7"/>
      <c r="D232" s="7"/>
      <c r="E232" s="9"/>
      <c r="F232" s="9"/>
      <c r="G232" s="15"/>
      <c r="H232" s="15"/>
      <c r="I232" s="17"/>
      <c r="J232" s="17"/>
    </row>
    <row r="233" spans="1:10" x14ac:dyDescent="0.35">
      <c r="A233" s="5"/>
      <c r="B233" s="5"/>
      <c r="C233" s="7"/>
      <c r="D233" s="7"/>
      <c r="E233" s="9"/>
      <c r="F233" s="9"/>
      <c r="G233" s="15"/>
      <c r="H233" s="15"/>
      <c r="I233" s="17"/>
      <c r="J233" s="17"/>
    </row>
    <row r="234" spans="1:10" x14ac:dyDescent="0.35">
      <c r="A234" s="5"/>
      <c r="B234" s="5"/>
      <c r="C234" s="7"/>
      <c r="D234" s="7"/>
      <c r="E234" s="9"/>
      <c r="F234" s="9"/>
      <c r="G234" s="15"/>
      <c r="H234" s="15"/>
      <c r="I234" s="17"/>
      <c r="J234" s="17"/>
    </row>
    <row r="235" spans="1:10" x14ac:dyDescent="0.35">
      <c r="A235" s="5"/>
      <c r="B235" s="5"/>
      <c r="C235" s="7"/>
      <c r="D235" s="7"/>
      <c r="E235" s="9"/>
      <c r="F235" s="9"/>
      <c r="G235" s="15"/>
      <c r="H235" s="15"/>
      <c r="I235" s="17"/>
      <c r="J235" s="17"/>
    </row>
    <row r="236" spans="1:10" x14ac:dyDescent="0.35">
      <c r="A236" s="5"/>
      <c r="B236" s="5"/>
      <c r="C236" s="7"/>
      <c r="D236" s="7"/>
      <c r="E236" s="9"/>
      <c r="F236" s="9"/>
      <c r="G236" s="15"/>
      <c r="H236" s="15"/>
      <c r="I236" s="17"/>
      <c r="J236" s="17"/>
    </row>
    <row r="237" spans="1:10" x14ac:dyDescent="0.35">
      <c r="A237" s="5"/>
      <c r="B237" s="5"/>
      <c r="C237" s="7"/>
      <c r="D237" s="7"/>
      <c r="E237" s="9"/>
      <c r="F237" s="9"/>
      <c r="G237" s="15"/>
      <c r="H237" s="15"/>
      <c r="I237" s="17"/>
      <c r="J237" s="17"/>
    </row>
    <row r="238" spans="1:10" x14ac:dyDescent="0.35">
      <c r="A238" s="5"/>
      <c r="B238" s="5"/>
      <c r="C238" s="7"/>
      <c r="D238" s="7"/>
      <c r="E238" s="9"/>
      <c r="F238" s="9"/>
      <c r="G238" s="15"/>
      <c r="H238" s="15"/>
      <c r="I238" s="17"/>
      <c r="J238" s="17"/>
    </row>
    <row r="239" spans="1:10" x14ac:dyDescent="0.35">
      <c r="A239" s="5"/>
      <c r="B239" s="5"/>
      <c r="C239" s="7"/>
      <c r="D239" s="7"/>
      <c r="E239" s="9"/>
      <c r="F239" s="9"/>
      <c r="G239" s="15"/>
      <c r="H239" s="15"/>
      <c r="I239" s="17"/>
      <c r="J239" s="17"/>
    </row>
    <row r="240" spans="1:10" x14ac:dyDescent="0.35">
      <c r="A240" s="5"/>
      <c r="B240" s="5"/>
      <c r="C240" s="7"/>
      <c r="D240" s="7"/>
      <c r="E240" s="9"/>
      <c r="F240" s="9"/>
      <c r="G240" s="15"/>
      <c r="H240" s="15"/>
      <c r="I240" s="17"/>
      <c r="J240" s="17"/>
    </row>
    <row r="241" spans="1:10" x14ac:dyDescent="0.35">
      <c r="A241" s="5"/>
      <c r="B241" s="5"/>
      <c r="C241" s="7"/>
      <c r="D241" s="7"/>
      <c r="E241" s="9"/>
      <c r="F241" s="9"/>
      <c r="G241" s="15"/>
      <c r="H241" s="15"/>
      <c r="I241" s="17"/>
      <c r="J241" s="17"/>
    </row>
    <row r="242" spans="1:10" x14ac:dyDescent="0.35">
      <c r="A242" s="5"/>
      <c r="B242" s="5"/>
      <c r="C242" s="7"/>
      <c r="D242" s="7"/>
      <c r="E242" s="9"/>
      <c r="F242" s="9"/>
      <c r="G242" s="15"/>
      <c r="H242" s="15"/>
      <c r="I242" s="17"/>
      <c r="J242" s="17"/>
    </row>
    <row r="243" spans="1:10" x14ac:dyDescent="0.35">
      <c r="A243" s="5"/>
      <c r="B243" s="5"/>
      <c r="C243" s="7"/>
      <c r="D243" s="7"/>
      <c r="E243" s="9"/>
      <c r="F243" s="9"/>
      <c r="G243" s="15"/>
      <c r="H243" s="15"/>
      <c r="I243" s="17"/>
      <c r="J243" s="17"/>
    </row>
    <row r="244" spans="1:10" x14ac:dyDescent="0.35">
      <c r="A244" s="5"/>
      <c r="B244" s="5"/>
      <c r="C244" s="7"/>
      <c r="D244" s="7"/>
      <c r="E244" s="9"/>
      <c r="F244" s="9"/>
      <c r="G244" s="15"/>
      <c r="H244" s="15"/>
      <c r="I244" s="17"/>
      <c r="J244" s="17"/>
    </row>
    <row r="245" spans="1:10" x14ac:dyDescent="0.35">
      <c r="A245" s="5"/>
      <c r="B245" s="5"/>
      <c r="C245" s="7"/>
      <c r="D245" s="7"/>
      <c r="E245" s="9"/>
      <c r="F245" s="9"/>
      <c r="G245" s="15"/>
      <c r="H245" s="15"/>
      <c r="I245" s="17"/>
      <c r="J245" s="17"/>
    </row>
    <row r="246" spans="1:10" x14ac:dyDescent="0.35">
      <c r="A246" s="5"/>
      <c r="B246" s="5"/>
      <c r="C246" s="7"/>
      <c r="D246" s="7"/>
      <c r="E246" s="9"/>
      <c r="F246" s="9"/>
      <c r="G246" s="15"/>
      <c r="H246" s="15"/>
      <c r="I246" s="17"/>
      <c r="J246" s="17"/>
    </row>
    <row r="247" spans="1:10" x14ac:dyDescent="0.35">
      <c r="A247" s="5"/>
      <c r="B247" s="5"/>
      <c r="C247" s="7"/>
      <c r="D247" s="7"/>
      <c r="E247" s="9"/>
      <c r="F247" s="9"/>
      <c r="G247" s="15"/>
      <c r="H247" s="15"/>
      <c r="I247" s="17"/>
      <c r="J247" s="17"/>
    </row>
    <row r="248" spans="1:10" x14ac:dyDescent="0.35">
      <c r="A248" s="5"/>
      <c r="B248" s="5"/>
      <c r="C248" s="7"/>
      <c r="D248" s="7"/>
      <c r="E248" s="9"/>
      <c r="F248" s="9"/>
      <c r="G248" s="15"/>
      <c r="H248" s="15"/>
      <c r="I248" s="17"/>
      <c r="J248" s="17"/>
    </row>
    <row r="249" spans="1:10" x14ac:dyDescent="0.35">
      <c r="A249" s="5"/>
      <c r="B249" s="5"/>
      <c r="C249" s="7"/>
      <c r="D249" s="7"/>
      <c r="E249" s="9"/>
      <c r="F249" s="9"/>
      <c r="G249" s="15"/>
      <c r="H249" s="15"/>
      <c r="I249" s="17"/>
      <c r="J249" s="17"/>
    </row>
    <row r="250" spans="1:10" x14ac:dyDescent="0.35">
      <c r="A250" s="5"/>
      <c r="B250" s="5"/>
      <c r="C250" s="7"/>
      <c r="D250" s="7"/>
      <c r="E250" s="9"/>
      <c r="F250" s="9"/>
      <c r="G250" s="15"/>
      <c r="H250" s="15"/>
      <c r="I250" s="17"/>
      <c r="J250" s="17"/>
    </row>
    <row r="251" spans="1:10" x14ac:dyDescent="0.35">
      <c r="A251" s="5"/>
      <c r="B251" s="5"/>
      <c r="C251" s="7"/>
      <c r="D251" s="7"/>
      <c r="E251" s="9"/>
      <c r="F251" s="9"/>
      <c r="G251" s="15"/>
      <c r="H251" s="15"/>
      <c r="I251" s="17"/>
      <c r="J251" s="17"/>
    </row>
    <row r="252" spans="1:10" x14ac:dyDescent="0.35">
      <c r="A252" s="5"/>
      <c r="B252" s="5"/>
      <c r="C252" s="7"/>
      <c r="D252" s="7"/>
      <c r="E252" s="9"/>
      <c r="F252" s="9"/>
      <c r="G252" s="15"/>
      <c r="H252" s="15"/>
      <c r="I252" s="17"/>
      <c r="J252" s="17"/>
    </row>
    <row r="253" spans="1:10" x14ac:dyDescent="0.35">
      <c r="A253" s="5"/>
      <c r="B253" s="5"/>
      <c r="C253" s="7"/>
      <c r="D253" s="7"/>
      <c r="E253" s="9"/>
      <c r="F253" s="9"/>
      <c r="G253" s="15"/>
      <c r="H253" s="15"/>
      <c r="I253" s="17"/>
      <c r="J253" s="17"/>
    </row>
    <row r="254" spans="1:10" x14ac:dyDescent="0.35">
      <c r="A254" s="5"/>
      <c r="B254" s="5"/>
      <c r="C254" s="7"/>
      <c r="D254" s="7"/>
      <c r="E254" s="9"/>
      <c r="F254" s="9"/>
      <c r="G254" s="15"/>
      <c r="H254" s="15"/>
      <c r="I254" s="17"/>
      <c r="J254" s="17"/>
    </row>
    <row r="255" spans="1:10" x14ac:dyDescent="0.35">
      <c r="A255" s="5"/>
      <c r="B255" s="5"/>
      <c r="C255" s="7"/>
      <c r="D255" s="7"/>
      <c r="E255" s="9"/>
      <c r="F255" s="9"/>
      <c r="G255" s="15"/>
      <c r="H255" s="15"/>
      <c r="I255" s="17"/>
      <c r="J255" s="17"/>
    </row>
    <row r="256" spans="1:10" x14ac:dyDescent="0.35">
      <c r="A256" s="5"/>
      <c r="B256" s="5"/>
      <c r="C256" s="7"/>
      <c r="D256" s="7"/>
      <c r="E256" s="9"/>
      <c r="F256" s="9"/>
      <c r="G256" s="15"/>
      <c r="H256" s="15"/>
      <c r="I256" s="17"/>
      <c r="J256" s="17"/>
    </row>
    <row r="257" spans="1:10" x14ac:dyDescent="0.35">
      <c r="A257" s="5"/>
      <c r="B257" s="5"/>
      <c r="C257" s="7"/>
      <c r="D257" s="7"/>
      <c r="E257" s="9"/>
      <c r="F257" s="9"/>
      <c r="G257" s="15"/>
      <c r="H257" s="15"/>
      <c r="I257" s="17"/>
      <c r="J257" s="17"/>
    </row>
    <row r="258" spans="1:10" x14ac:dyDescent="0.35">
      <c r="A258" s="5"/>
      <c r="B258" s="5"/>
      <c r="C258" s="7"/>
      <c r="D258" s="7"/>
      <c r="E258" s="9"/>
      <c r="F258" s="9"/>
      <c r="G258" s="15"/>
      <c r="H258" s="15"/>
      <c r="I258" s="17"/>
      <c r="J258" s="17"/>
    </row>
    <row r="259" spans="1:10" x14ac:dyDescent="0.35">
      <c r="A259" s="5"/>
      <c r="B259" s="5"/>
      <c r="C259" s="7"/>
      <c r="D259" s="7"/>
      <c r="E259" s="9"/>
      <c r="F259" s="9"/>
      <c r="G259" s="15"/>
      <c r="H259" s="15"/>
      <c r="I259" s="17"/>
      <c r="J259" s="17"/>
    </row>
    <row r="260" spans="1:10" x14ac:dyDescent="0.35">
      <c r="A260" s="5"/>
      <c r="B260" s="5"/>
      <c r="C260" s="7"/>
      <c r="D260" s="7"/>
      <c r="E260" s="9"/>
      <c r="F260" s="9"/>
      <c r="G260" s="15"/>
      <c r="H260" s="15"/>
      <c r="I260" s="17"/>
      <c r="J260" s="17"/>
    </row>
    <row r="261" spans="1:10" x14ac:dyDescent="0.35">
      <c r="A261" s="5"/>
      <c r="B261" s="5"/>
      <c r="C261" s="7"/>
      <c r="D261" s="7"/>
      <c r="E261" s="9"/>
      <c r="F261" s="9"/>
      <c r="G261" s="15"/>
      <c r="H261" s="15"/>
      <c r="I261" s="17"/>
      <c r="J261" s="17"/>
    </row>
    <row r="262" spans="1:10" x14ac:dyDescent="0.35">
      <c r="A262" s="5"/>
      <c r="B262" s="5"/>
      <c r="C262" s="7"/>
      <c r="D262" s="7"/>
      <c r="E262" s="9"/>
      <c r="F262" s="9"/>
      <c r="G262" s="15"/>
      <c r="H262" s="15"/>
      <c r="I262" s="17"/>
      <c r="J262" s="17"/>
    </row>
    <row r="263" spans="1:10" x14ac:dyDescent="0.35">
      <c r="A263" s="5"/>
      <c r="B263" s="5"/>
      <c r="C263" s="7"/>
      <c r="D263" s="7"/>
      <c r="E263" s="9"/>
      <c r="F263" s="9"/>
      <c r="G263" s="15"/>
      <c r="H263" s="15"/>
      <c r="I263" s="17"/>
      <c r="J263" s="17"/>
    </row>
    <row r="264" spans="1:10" x14ac:dyDescent="0.35">
      <c r="A264" s="5"/>
      <c r="B264" s="5"/>
      <c r="C264" s="7"/>
      <c r="D264" s="7"/>
      <c r="E264" s="9"/>
      <c r="F264" s="9"/>
      <c r="G264" s="15"/>
      <c r="H264" s="15"/>
      <c r="I264" s="17"/>
      <c r="J264" s="17"/>
    </row>
    <row r="265" spans="1:10" x14ac:dyDescent="0.35">
      <c r="A265" s="5"/>
      <c r="B265" s="5"/>
      <c r="C265" s="7"/>
      <c r="D265" s="7"/>
      <c r="E265" s="9"/>
      <c r="F265" s="9"/>
      <c r="G265" s="15"/>
      <c r="H265" s="15"/>
      <c r="I265" s="17"/>
      <c r="J265" s="17"/>
    </row>
    <row r="266" spans="1:10" x14ac:dyDescent="0.35">
      <c r="A266" s="5"/>
      <c r="B266" s="5"/>
      <c r="C266" s="7"/>
      <c r="D266" s="7"/>
      <c r="E266" s="9"/>
      <c r="F266" s="9"/>
      <c r="G266" s="15"/>
      <c r="H266" s="15"/>
      <c r="I266" s="17"/>
      <c r="J266" s="17"/>
    </row>
    <row r="267" spans="1:10" x14ac:dyDescent="0.35">
      <c r="A267" s="5"/>
      <c r="B267" s="5"/>
      <c r="C267" s="7"/>
      <c r="D267" s="7"/>
      <c r="E267" s="9"/>
      <c r="F267" s="9"/>
      <c r="G267" s="15"/>
      <c r="H267" s="15"/>
      <c r="I267" s="17"/>
      <c r="J267" s="17"/>
    </row>
    <row r="268" spans="1:10" x14ac:dyDescent="0.35">
      <c r="A268" s="5"/>
      <c r="B268" s="5"/>
      <c r="C268" s="7"/>
      <c r="D268" s="7"/>
      <c r="E268" s="9"/>
      <c r="F268" s="9"/>
      <c r="G268" s="15"/>
      <c r="H268" s="15"/>
      <c r="I268" s="17"/>
      <c r="J268" s="17"/>
    </row>
    <row r="269" spans="1:10" x14ac:dyDescent="0.35">
      <c r="A269" s="5"/>
      <c r="B269" s="5"/>
      <c r="C269" s="7"/>
      <c r="D269" s="7"/>
      <c r="E269" s="9"/>
      <c r="F269" s="9"/>
      <c r="G269" s="15"/>
      <c r="H269" s="15"/>
      <c r="I269" s="17"/>
      <c r="J269" s="17"/>
    </row>
    <row r="270" spans="1:10" x14ac:dyDescent="0.35">
      <c r="A270" s="5"/>
      <c r="B270" s="5"/>
      <c r="C270" s="7"/>
      <c r="D270" s="7"/>
      <c r="E270" s="9"/>
      <c r="F270" s="9"/>
      <c r="G270" s="15"/>
      <c r="H270" s="15"/>
      <c r="I270" s="17"/>
      <c r="J270" s="17"/>
    </row>
    <row r="271" spans="1:10" x14ac:dyDescent="0.35">
      <c r="A271" s="5"/>
      <c r="B271" s="5"/>
      <c r="C271" s="7"/>
      <c r="D271" s="7"/>
      <c r="E271" s="9"/>
      <c r="F271" s="9"/>
      <c r="G271" s="15"/>
      <c r="H271" s="15"/>
      <c r="I271" s="17"/>
      <c r="J271" s="17"/>
    </row>
    <row r="272" spans="1:10" x14ac:dyDescent="0.35">
      <c r="A272" s="5"/>
      <c r="B272" s="5"/>
      <c r="C272" s="7"/>
      <c r="D272" s="7"/>
      <c r="E272" s="9"/>
      <c r="F272" s="9"/>
      <c r="G272" s="15"/>
      <c r="H272" s="15"/>
      <c r="I272" s="17"/>
      <c r="J272" s="17"/>
    </row>
    <row r="273" spans="1:10" x14ac:dyDescent="0.35">
      <c r="A273" s="5"/>
      <c r="B273" s="5"/>
      <c r="C273" s="7"/>
      <c r="D273" s="7"/>
      <c r="E273" s="9"/>
      <c r="F273" s="9"/>
      <c r="G273" s="15"/>
      <c r="H273" s="15"/>
      <c r="I273" s="17"/>
      <c r="J273" s="17"/>
    </row>
    <row r="274" spans="1:10" x14ac:dyDescent="0.35">
      <c r="A274" s="5"/>
      <c r="B274" s="5"/>
      <c r="C274" s="7"/>
      <c r="D274" s="7"/>
      <c r="E274" s="9"/>
      <c r="F274" s="9"/>
      <c r="G274" s="15"/>
      <c r="H274" s="15"/>
      <c r="I274" s="17"/>
      <c r="J274" s="17"/>
    </row>
    <row r="275" spans="1:10" x14ac:dyDescent="0.35">
      <c r="A275" s="5"/>
      <c r="B275" s="5"/>
      <c r="C275" s="7"/>
      <c r="D275" s="7"/>
      <c r="E275" s="9"/>
      <c r="F275" s="9"/>
      <c r="G275" s="15"/>
      <c r="H275" s="15"/>
      <c r="I275" s="17"/>
      <c r="J275" s="17"/>
    </row>
    <row r="276" spans="1:10" x14ac:dyDescent="0.35">
      <c r="A276" s="5"/>
      <c r="B276" s="5"/>
      <c r="C276" s="7"/>
      <c r="D276" s="7"/>
      <c r="E276" s="9"/>
      <c r="F276" s="9"/>
      <c r="G276" s="15"/>
      <c r="H276" s="15"/>
      <c r="I276" s="17"/>
      <c r="J276" s="17"/>
    </row>
    <row r="277" spans="1:10" x14ac:dyDescent="0.35">
      <c r="A277" s="5"/>
      <c r="B277" s="5"/>
      <c r="C277" s="7"/>
      <c r="D277" s="7"/>
      <c r="E277" s="9"/>
      <c r="F277" s="9"/>
      <c r="G277" s="15"/>
      <c r="H277" s="15"/>
      <c r="I277" s="17"/>
      <c r="J277" s="17"/>
    </row>
    <row r="278" spans="1:10" x14ac:dyDescent="0.35">
      <c r="A278" s="5"/>
      <c r="B278" s="5"/>
      <c r="C278" s="7"/>
      <c r="D278" s="7"/>
      <c r="E278" s="9"/>
      <c r="F278" s="9"/>
      <c r="G278" s="15"/>
      <c r="H278" s="15"/>
      <c r="I278" s="17"/>
      <c r="J278" s="17"/>
    </row>
    <row r="279" spans="1:10" x14ac:dyDescent="0.35">
      <c r="A279" s="5"/>
      <c r="B279" s="5"/>
      <c r="C279" s="7"/>
      <c r="D279" s="7"/>
      <c r="E279" s="9"/>
      <c r="F279" s="9"/>
      <c r="G279" s="15"/>
      <c r="H279" s="15"/>
      <c r="I279" s="17"/>
      <c r="J279" s="17"/>
    </row>
    <row r="280" spans="1:10" x14ac:dyDescent="0.35">
      <c r="A280" s="5"/>
      <c r="B280" s="5"/>
      <c r="C280" s="7"/>
      <c r="D280" s="7"/>
      <c r="E280" s="9"/>
      <c r="F280" s="9"/>
      <c r="G280" s="15"/>
      <c r="H280" s="15"/>
      <c r="I280" s="17"/>
      <c r="J280" s="17"/>
    </row>
    <row r="281" spans="1:10" x14ac:dyDescent="0.35">
      <c r="A281" s="5"/>
      <c r="B281" s="5"/>
      <c r="C281" s="7"/>
      <c r="D281" s="7"/>
      <c r="E281" s="9"/>
      <c r="F281" s="9"/>
      <c r="G281" s="15"/>
      <c r="H281" s="15"/>
      <c r="I281" s="17"/>
      <c r="J281" s="17"/>
    </row>
    <row r="282" spans="1:10" x14ac:dyDescent="0.35">
      <c r="A282" s="5"/>
      <c r="B282" s="5"/>
      <c r="C282" s="7"/>
      <c r="D282" s="7"/>
      <c r="E282" s="9"/>
      <c r="F282" s="9"/>
      <c r="G282" s="15"/>
      <c r="H282" s="15"/>
      <c r="I282" s="17"/>
      <c r="J282" s="17"/>
    </row>
    <row r="283" spans="1:10" x14ac:dyDescent="0.35">
      <c r="A283" s="5"/>
      <c r="B283" s="5"/>
      <c r="C283" s="7"/>
      <c r="D283" s="7"/>
      <c r="E283" s="9"/>
      <c r="F283" s="9"/>
      <c r="G283" s="15"/>
      <c r="H283" s="15"/>
      <c r="I283" s="17"/>
      <c r="J283" s="17"/>
    </row>
    <row r="284" spans="1:10" x14ac:dyDescent="0.35">
      <c r="A284" s="5"/>
      <c r="B284" s="5"/>
      <c r="C284" s="7"/>
      <c r="D284" s="7"/>
      <c r="E284" s="9"/>
      <c r="F284" s="9"/>
      <c r="G284" s="15"/>
      <c r="H284" s="15"/>
      <c r="I284" s="17"/>
      <c r="J284" s="17"/>
    </row>
    <row r="285" spans="1:10" x14ac:dyDescent="0.35">
      <c r="A285" s="5"/>
      <c r="B285" s="5"/>
      <c r="C285" s="7"/>
      <c r="D285" s="7"/>
      <c r="E285" s="9"/>
      <c r="F285" s="9"/>
      <c r="G285" s="15"/>
      <c r="H285" s="15"/>
      <c r="I285" s="17"/>
      <c r="J285" s="17"/>
    </row>
    <row r="286" spans="1:10" x14ac:dyDescent="0.35">
      <c r="A286" s="5"/>
      <c r="B286" s="5"/>
      <c r="C286" s="7"/>
      <c r="D286" s="7"/>
      <c r="E286" s="9"/>
      <c r="F286" s="9"/>
      <c r="G286" s="15"/>
      <c r="H286" s="15"/>
      <c r="I286" s="17"/>
      <c r="J286" s="17"/>
    </row>
    <row r="287" spans="1:10" x14ac:dyDescent="0.35">
      <c r="A287" s="5"/>
      <c r="B287" s="5"/>
      <c r="C287" s="7"/>
      <c r="D287" s="7"/>
      <c r="E287" s="9"/>
      <c r="F287" s="9"/>
      <c r="G287" s="15"/>
      <c r="H287" s="15"/>
      <c r="I287" s="17"/>
      <c r="J287" s="17"/>
    </row>
    <row r="288" spans="1:10" x14ac:dyDescent="0.35">
      <c r="A288" s="5"/>
      <c r="B288" s="5"/>
      <c r="C288" s="7"/>
      <c r="D288" s="7"/>
      <c r="E288" s="9"/>
      <c r="F288" s="9"/>
      <c r="G288" s="15"/>
      <c r="H288" s="15"/>
      <c r="I288" s="17"/>
      <c r="J288" s="17"/>
    </row>
    <row r="289" spans="1:10" x14ac:dyDescent="0.35">
      <c r="A289" s="5"/>
      <c r="B289" s="5"/>
      <c r="C289" s="7"/>
      <c r="D289" s="7"/>
      <c r="E289" s="9"/>
      <c r="F289" s="9"/>
      <c r="G289" s="15"/>
      <c r="H289" s="15"/>
      <c r="I289" s="17"/>
      <c r="J289" s="17"/>
    </row>
    <row r="290" spans="1:10" x14ac:dyDescent="0.35">
      <c r="A290" s="5"/>
      <c r="B290" s="5"/>
      <c r="C290" s="7"/>
      <c r="D290" s="7"/>
      <c r="E290" s="9"/>
      <c r="F290" s="9"/>
      <c r="G290" s="15"/>
      <c r="H290" s="15"/>
      <c r="I290" s="17"/>
      <c r="J290" s="17"/>
    </row>
    <row r="291" spans="1:10" x14ac:dyDescent="0.35">
      <c r="A291" s="5"/>
      <c r="B291" s="5"/>
      <c r="C291" s="7"/>
      <c r="D291" s="7"/>
      <c r="E291" s="9"/>
      <c r="F291" s="9"/>
      <c r="G291" s="15"/>
      <c r="H291" s="15"/>
      <c r="I291" s="17"/>
      <c r="J291" s="17"/>
    </row>
    <row r="292" spans="1:10" x14ac:dyDescent="0.35">
      <c r="A292" s="5"/>
      <c r="B292" s="5"/>
      <c r="C292" s="7"/>
      <c r="D292" s="7"/>
      <c r="E292" s="9"/>
      <c r="F292" s="9"/>
      <c r="G292" s="15"/>
      <c r="H292" s="15"/>
      <c r="I292" s="17"/>
      <c r="J292" s="17"/>
    </row>
    <row r="293" spans="1:10" x14ac:dyDescent="0.35">
      <c r="A293" s="5"/>
      <c r="B293" s="5"/>
      <c r="C293" s="7"/>
      <c r="D293" s="7"/>
      <c r="E293" s="9"/>
      <c r="F293" s="9"/>
      <c r="G293" s="15"/>
      <c r="H293" s="15"/>
      <c r="I293" s="17"/>
      <c r="J293" s="17"/>
    </row>
    <row r="294" spans="1:10" x14ac:dyDescent="0.35">
      <c r="A294" s="5"/>
      <c r="B294" s="5"/>
      <c r="C294" s="7"/>
      <c r="D294" s="7"/>
      <c r="E294" s="9"/>
      <c r="F294" s="9"/>
      <c r="G294" s="15"/>
      <c r="H294" s="15"/>
      <c r="I294" s="17"/>
      <c r="J294" s="17"/>
    </row>
    <row r="295" spans="1:10" x14ac:dyDescent="0.35">
      <c r="A295" s="5"/>
      <c r="B295" s="5"/>
      <c r="C295" s="7"/>
      <c r="D295" s="7"/>
      <c r="E295" s="9"/>
      <c r="F295" s="9"/>
      <c r="G295" s="15"/>
      <c r="H295" s="15"/>
      <c r="I295" s="17"/>
      <c r="J295" s="17"/>
    </row>
    <row r="296" spans="1:10" x14ac:dyDescent="0.35">
      <c r="A296" s="5"/>
      <c r="B296" s="5"/>
      <c r="C296" s="7"/>
      <c r="D296" s="7"/>
      <c r="E296" s="9"/>
      <c r="F296" s="9"/>
      <c r="G296" s="15"/>
      <c r="H296" s="15"/>
      <c r="I296" s="17"/>
      <c r="J296" s="17"/>
    </row>
    <row r="297" spans="1:10" x14ac:dyDescent="0.35">
      <c r="A297" s="5"/>
      <c r="B297" s="5"/>
      <c r="C297" s="7"/>
      <c r="D297" s="7"/>
      <c r="E297" s="9"/>
      <c r="F297" s="9"/>
      <c r="G297" s="15"/>
      <c r="H297" s="15"/>
      <c r="I297" s="17"/>
      <c r="J297" s="17"/>
    </row>
    <row r="298" spans="1:10" x14ac:dyDescent="0.35">
      <c r="A298" s="5"/>
      <c r="B298" s="5"/>
      <c r="C298" s="7"/>
      <c r="D298" s="7"/>
      <c r="E298" s="9"/>
      <c r="F298" s="9"/>
      <c r="G298" s="15"/>
      <c r="H298" s="15"/>
      <c r="I298" s="17"/>
      <c r="J298" s="17"/>
    </row>
    <row r="299" spans="1:10" x14ac:dyDescent="0.35">
      <c r="A299" s="5"/>
      <c r="B299" s="5"/>
      <c r="C299" s="7"/>
      <c r="D299" s="7"/>
      <c r="E299" s="9"/>
      <c r="F299" s="9"/>
      <c r="G299" s="15"/>
      <c r="H299" s="15"/>
      <c r="I299" s="17"/>
      <c r="J299" s="17"/>
    </row>
    <row r="300" spans="1:10" x14ac:dyDescent="0.35">
      <c r="A300" s="5"/>
      <c r="B300" s="5"/>
      <c r="C300" s="7"/>
      <c r="D300" s="7"/>
      <c r="E300" s="9"/>
      <c r="F300" s="9"/>
      <c r="G300" s="15"/>
      <c r="H300" s="15"/>
      <c r="I300" s="17"/>
      <c r="J300" s="17"/>
    </row>
    <row r="301" spans="1:10" x14ac:dyDescent="0.35">
      <c r="A301" s="5"/>
      <c r="B301" s="5"/>
      <c r="C301" s="7"/>
      <c r="D301" s="7"/>
      <c r="E301" s="9"/>
      <c r="F301" s="9"/>
      <c r="G301" s="15"/>
      <c r="H301" s="15"/>
      <c r="I301" s="17"/>
      <c r="J301" s="17"/>
    </row>
    <row r="302" spans="1:10" x14ac:dyDescent="0.35">
      <c r="A302" s="5"/>
      <c r="B302" s="5"/>
      <c r="C302" s="7"/>
      <c r="D302" s="7"/>
      <c r="E302" s="9"/>
      <c r="F302" s="9"/>
      <c r="G302" s="15"/>
      <c r="H302" s="15"/>
      <c r="I302" s="17"/>
      <c r="J302" s="17"/>
    </row>
    <row r="303" spans="1:10" x14ac:dyDescent="0.35">
      <c r="A303" s="5"/>
      <c r="B303" s="5"/>
      <c r="C303" s="7"/>
      <c r="D303" s="7"/>
      <c r="E303" s="9"/>
      <c r="F303" s="9"/>
      <c r="G303" s="15"/>
      <c r="H303" s="15"/>
      <c r="I303" s="17"/>
      <c r="J303" s="17"/>
    </row>
    <row r="304" spans="1:10" x14ac:dyDescent="0.35">
      <c r="A304" s="5"/>
      <c r="B304" s="5"/>
      <c r="C304" s="7"/>
      <c r="D304" s="7"/>
      <c r="E304" s="9"/>
      <c r="F304" s="9"/>
      <c r="G304" s="15"/>
      <c r="H304" s="15"/>
      <c r="I304" s="17"/>
      <c r="J304" s="17"/>
    </row>
    <row r="305" spans="1:10" x14ac:dyDescent="0.35">
      <c r="A305" s="5"/>
      <c r="B305" s="5"/>
      <c r="C305" s="7"/>
      <c r="D305" s="7"/>
      <c r="E305" s="9"/>
      <c r="F305" s="9"/>
      <c r="G305" s="15"/>
      <c r="H305" s="15"/>
      <c r="I305" s="17"/>
      <c r="J305" s="17"/>
    </row>
    <row r="306" spans="1:10" x14ac:dyDescent="0.35">
      <c r="A306" s="5"/>
      <c r="B306" s="5"/>
      <c r="C306" s="7"/>
      <c r="D306" s="7"/>
      <c r="E306" s="9"/>
      <c r="F306" s="9"/>
      <c r="G306" s="15"/>
      <c r="H306" s="15"/>
      <c r="I306" s="17"/>
      <c r="J306" s="17"/>
    </row>
    <row r="307" spans="1:10" x14ac:dyDescent="0.35">
      <c r="A307" s="5"/>
      <c r="B307" s="5"/>
      <c r="C307" s="7"/>
      <c r="D307" s="7"/>
      <c r="E307" s="9"/>
      <c r="F307" s="9"/>
      <c r="G307" s="15"/>
      <c r="H307" s="15"/>
      <c r="I307" s="17"/>
      <c r="J307" s="17"/>
    </row>
    <row r="308" spans="1:10" x14ac:dyDescent="0.35">
      <c r="A308" s="5"/>
      <c r="B308" s="5"/>
      <c r="C308" s="7"/>
      <c r="D308" s="7"/>
      <c r="E308" s="9"/>
      <c r="F308" s="9"/>
      <c r="G308" s="15"/>
      <c r="H308" s="15"/>
      <c r="I308" s="17"/>
      <c r="J308" s="17"/>
    </row>
    <row r="309" spans="1:10" x14ac:dyDescent="0.35">
      <c r="A309" s="5"/>
      <c r="B309" s="5"/>
      <c r="C309" s="7"/>
      <c r="D309" s="7"/>
      <c r="E309" s="9"/>
      <c r="F309" s="9"/>
      <c r="G309" s="15"/>
      <c r="H309" s="15"/>
      <c r="I309" s="17"/>
      <c r="J309" s="17"/>
    </row>
    <row r="310" spans="1:10" x14ac:dyDescent="0.35">
      <c r="A310" s="5"/>
      <c r="B310" s="5"/>
      <c r="C310" s="7"/>
      <c r="D310" s="7"/>
      <c r="E310" s="9"/>
      <c r="F310" s="9"/>
      <c r="G310" s="15"/>
      <c r="H310" s="15"/>
      <c r="I310" s="17"/>
      <c r="J310" s="17"/>
    </row>
    <row r="311" spans="1:10" x14ac:dyDescent="0.35">
      <c r="A311" s="5"/>
      <c r="B311" s="5"/>
      <c r="C311" s="7"/>
      <c r="D311" s="7"/>
      <c r="E311" s="9"/>
      <c r="F311" s="9"/>
      <c r="G311" s="15"/>
      <c r="H311" s="15"/>
      <c r="I311" s="17"/>
      <c r="J311" s="17"/>
    </row>
    <row r="312" spans="1:10" x14ac:dyDescent="0.35">
      <c r="A312" s="5"/>
      <c r="B312" s="5"/>
      <c r="C312" s="7"/>
      <c r="D312" s="7"/>
      <c r="E312" s="9"/>
      <c r="F312" s="9"/>
      <c r="G312" s="15"/>
      <c r="H312" s="15"/>
      <c r="I312" s="17"/>
      <c r="J312" s="17"/>
    </row>
    <row r="313" spans="1:10" x14ac:dyDescent="0.35">
      <c r="A313" s="5"/>
      <c r="B313" s="5"/>
      <c r="C313" s="7"/>
      <c r="D313" s="7"/>
      <c r="E313" s="9"/>
      <c r="F313" s="9"/>
      <c r="G313" s="15"/>
      <c r="H313" s="15"/>
      <c r="I313" s="17"/>
      <c r="J313" s="17"/>
    </row>
    <row r="314" spans="1:10" x14ac:dyDescent="0.35">
      <c r="A314" s="5"/>
      <c r="B314" s="5"/>
      <c r="C314" s="7"/>
      <c r="D314" s="7"/>
      <c r="E314" s="9"/>
      <c r="F314" s="9"/>
      <c r="G314" s="15"/>
      <c r="H314" s="15"/>
      <c r="I314" s="17"/>
      <c r="J314" s="17"/>
    </row>
    <row r="315" spans="1:10" x14ac:dyDescent="0.35">
      <c r="A315" s="5"/>
      <c r="B315" s="5"/>
      <c r="C315" s="7"/>
      <c r="D315" s="7"/>
      <c r="E315" s="9"/>
      <c r="F315" s="9"/>
      <c r="G315" s="15"/>
      <c r="H315" s="15"/>
      <c r="I315" s="17"/>
      <c r="J315" s="17"/>
    </row>
    <row r="316" spans="1:10" x14ac:dyDescent="0.35">
      <c r="A316" s="5"/>
      <c r="B316" s="5"/>
      <c r="C316" s="7"/>
      <c r="D316" s="7"/>
      <c r="E316" s="9"/>
      <c r="F316" s="9"/>
      <c r="G316" s="15"/>
      <c r="H316" s="15"/>
      <c r="I316" s="17"/>
      <c r="J316" s="17"/>
    </row>
    <row r="317" spans="1:10" x14ac:dyDescent="0.35">
      <c r="A317" s="5"/>
      <c r="B317" s="5"/>
      <c r="C317" s="7"/>
      <c r="D317" s="7"/>
      <c r="E317" s="9"/>
      <c r="F317" s="9"/>
      <c r="G317" s="15"/>
      <c r="H317" s="15"/>
      <c r="I317" s="17"/>
      <c r="J317" s="17"/>
    </row>
    <row r="318" spans="1:10" x14ac:dyDescent="0.35">
      <c r="A318" s="5"/>
      <c r="B318" s="5"/>
      <c r="C318" s="7"/>
      <c r="D318" s="7"/>
      <c r="E318" s="9"/>
      <c r="F318" s="9"/>
      <c r="G318" s="15"/>
      <c r="H318" s="15"/>
      <c r="I318" s="17"/>
      <c r="J318" s="17"/>
    </row>
    <row r="319" spans="1:10" x14ac:dyDescent="0.35">
      <c r="A319" s="5"/>
      <c r="B319" s="5"/>
      <c r="C319" s="7"/>
      <c r="D319" s="7"/>
      <c r="E319" s="9"/>
      <c r="F319" s="9"/>
      <c r="G319" s="15"/>
      <c r="H319" s="15"/>
      <c r="I319" s="17"/>
      <c r="J319" s="17"/>
    </row>
    <row r="320" spans="1:10" x14ac:dyDescent="0.35">
      <c r="A320" s="5"/>
      <c r="B320" s="5"/>
      <c r="C320" s="7"/>
      <c r="D320" s="7"/>
      <c r="E320" s="9"/>
      <c r="F320" s="9"/>
      <c r="G320" s="15"/>
      <c r="H320" s="15"/>
      <c r="I320" s="17"/>
      <c r="J320" s="17"/>
    </row>
    <row r="321" spans="1:10" x14ac:dyDescent="0.35">
      <c r="A321" s="5"/>
      <c r="B321" s="5"/>
      <c r="C321" s="7"/>
      <c r="D321" s="7"/>
      <c r="E321" s="9"/>
      <c r="F321" s="9"/>
      <c r="G321" s="15"/>
      <c r="H321" s="15"/>
      <c r="I321" s="17"/>
      <c r="J321" s="17"/>
    </row>
    <row r="322" spans="1:10" x14ac:dyDescent="0.35">
      <c r="A322" s="5"/>
      <c r="B322" s="5"/>
      <c r="C322" s="7"/>
      <c r="D322" s="7"/>
      <c r="E322" s="9"/>
      <c r="F322" s="9"/>
      <c r="G322" s="15"/>
      <c r="H322" s="15"/>
      <c r="I322" s="17"/>
      <c r="J322" s="17"/>
    </row>
    <row r="323" spans="1:10" x14ac:dyDescent="0.35">
      <c r="A323" s="5"/>
      <c r="B323" s="5"/>
      <c r="C323" s="7"/>
      <c r="D323" s="7"/>
      <c r="E323" s="9"/>
      <c r="F323" s="9"/>
      <c r="G323" s="15"/>
      <c r="H323" s="15"/>
      <c r="I323" s="17"/>
      <c r="J323" s="17"/>
    </row>
    <row r="324" spans="1:10" x14ac:dyDescent="0.35">
      <c r="A324" s="5"/>
      <c r="B324" s="5"/>
      <c r="C324" s="7"/>
      <c r="D324" s="7"/>
      <c r="E324" s="9"/>
      <c r="F324" s="9"/>
      <c r="G324" s="15"/>
      <c r="H324" s="15"/>
      <c r="I324" s="17"/>
      <c r="J324" s="17"/>
    </row>
    <row r="325" spans="1:10" x14ac:dyDescent="0.35">
      <c r="A325" s="5"/>
      <c r="B325" s="5"/>
      <c r="C325" s="7"/>
      <c r="D325" s="7"/>
      <c r="E325" s="9"/>
      <c r="F325" s="9"/>
      <c r="G325" s="15"/>
      <c r="H325" s="15"/>
      <c r="I325" s="17"/>
      <c r="J325" s="17"/>
    </row>
    <row r="326" spans="1:10" x14ac:dyDescent="0.35">
      <c r="A326" s="5"/>
      <c r="B326" s="5"/>
      <c r="C326" s="7"/>
      <c r="D326" s="7"/>
      <c r="E326" s="9"/>
      <c r="F326" s="9"/>
      <c r="G326" s="15"/>
      <c r="H326" s="15"/>
      <c r="I326" s="17"/>
      <c r="J326" s="17"/>
    </row>
    <row r="327" spans="1:10" x14ac:dyDescent="0.35">
      <c r="A327" s="5"/>
      <c r="B327" s="5"/>
      <c r="C327" s="7"/>
      <c r="D327" s="7"/>
      <c r="E327" s="9"/>
      <c r="F327" s="9"/>
      <c r="G327" s="15"/>
      <c r="H327" s="15"/>
      <c r="I327" s="17"/>
      <c r="J327" s="17"/>
    </row>
    <row r="328" spans="1:10" x14ac:dyDescent="0.35">
      <c r="A328" s="5"/>
      <c r="B328" s="5"/>
      <c r="C328" s="7"/>
      <c r="D328" s="7"/>
      <c r="E328" s="9"/>
      <c r="F328" s="9"/>
      <c r="G328" s="15"/>
      <c r="H328" s="15"/>
      <c r="I328" s="17"/>
      <c r="J328" s="17"/>
    </row>
    <row r="329" spans="1:10" x14ac:dyDescent="0.35">
      <c r="A329" s="5"/>
      <c r="B329" s="5"/>
      <c r="C329" s="7"/>
      <c r="D329" s="7"/>
      <c r="E329" s="9"/>
      <c r="F329" s="9"/>
      <c r="G329" s="15"/>
      <c r="H329" s="15"/>
      <c r="I329" s="17"/>
      <c r="J329" s="17"/>
    </row>
    <row r="330" spans="1:10" x14ac:dyDescent="0.35">
      <c r="A330" s="5"/>
      <c r="B330" s="5"/>
      <c r="C330" s="7"/>
      <c r="D330" s="7"/>
      <c r="E330" s="9"/>
      <c r="F330" s="9"/>
      <c r="G330" s="15"/>
      <c r="H330" s="15"/>
      <c r="I330" s="17"/>
      <c r="J330" s="17"/>
    </row>
    <row r="331" spans="1:10" x14ac:dyDescent="0.35">
      <c r="A331" s="5"/>
      <c r="B331" s="5"/>
      <c r="C331" s="7"/>
      <c r="D331" s="7"/>
      <c r="E331" s="9"/>
      <c r="F331" s="9"/>
      <c r="G331" s="15"/>
      <c r="H331" s="15"/>
      <c r="I331" s="17"/>
      <c r="J331" s="17"/>
    </row>
    <row r="332" spans="1:10" x14ac:dyDescent="0.35">
      <c r="A332" s="5"/>
      <c r="B332" s="5"/>
      <c r="C332" s="7"/>
      <c r="D332" s="7"/>
      <c r="E332" s="9"/>
      <c r="F332" s="9"/>
      <c r="G332" s="15"/>
      <c r="H332" s="15"/>
      <c r="I332" s="17"/>
      <c r="J332" s="17"/>
    </row>
    <row r="333" spans="1:10" x14ac:dyDescent="0.35">
      <c r="A333" s="5"/>
      <c r="B333" s="5"/>
      <c r="C333" s="7"/>
      <c r="D333" s="7"/>
      <c r="E333" s="9"/>
      <c r="F333" s="9"/>
      <c r="G333" s="15"/>
      <c r="H333" s="15"/>
      <c r="I333" s="17"/>
      <c r="J333" s="17"/>
    </row>
    <row r="334" spans="1:10" x14ac:dyDescent="0.35">
      <c r="A334" s="5"/>
      <c r="B334" s="5"/>
      <c r="C334" s="7"/>
      <c r="D334" s="7"/>
      <c r="E334" s="9"/>
      <c r="F334" s="9"/>
      <c r="G334" s="15"/>
      <c r="H334" s="15"/>
      <c r="I334" s="17"/>
      <c r="J334" s="17"/>
    </row>
    <row r="335" spans="1:10" x14ac:dyDescent="0.35">
      <c r="A335" s="5"/>
      <c r="B335" s="5"/>
      <c r="C335" s="7"/>
      <c r="D335" s="7"/>
      <c r="E335" s="9"/>
      <c r="F335" s="9"/>
      <c r="G335" s="15"/>
      <c r="H335" s="15"/>
      <c r="I335" s="17"/>
      <c r="J335" s="17"/>
    </row>
    <row r="336" spans="1:10" x14ac:dyDescent="0.35">
      <c r="A336" s="5"/>
      <c r="B336" s="5"/>
      <c r="C336" s="7"/>
      <c r="D336" s="7"/>
      <c r="E336" s="9"/>
      <c r="F336" s="9"/>
      <c r="G336" s="15"/>
      <c r="H336" s="15"/>
      <c r="I336" s="17"/>
      <c r="J336" s="17"/>
    </row>
    <row r="337" spans="1:10" x14ac:dyDescent="0.35">
      <c r="A337" s="5"/>
      <c r="B337" s="5"/>
      <c r="C337" s="7"/>
      <c r="D337" s="7"/>
      <c r="E337" s="9"/>
      <c r="F337" s="9"/>
      <c r="G337" s="15"/>
      <c r="H337" s="15"/>
      <c r="I337" s="17"/>
      <c r="J337" s="17"/>
    </row>
    <row r="338" spans="1:10" x14ac:dyDescent="0.35">
      <c r="A338" s="5"/>
      <c r="B338" s="5"/>
      <c r="C338" s="7"/>
      <c r="D338" s="7"/>
      <c r="E338" s="9"/>
      <c r="F338" s="9"/>
      <c r="G338" s="15"/>
      <c r="H338" s="15"/>
      <c r="I338" s="17"/>
      <c r="J338" s="17"/>
    </row>
    <row r="339" spans="1:10" x14ac:dyDescent="0.35">
      <c r="A339" s="5"/>
      <c r="B339" s="5"/>
      <c r="C339" s="7"/>
      <c r="D339" s="7"/>
      <c r="E339" s="9"/>
      <c r="F339" s="9"/>
      <c r="G339" s="15"/>
      <c r="H339" s="15"/>
      <c r="I339" s="17"/>
      <c r="J339" s="17"/>
    </row>
    <row r="340" spans="1:10" x14ac:dyDescent="0.35">
      <c r="A340" s="5"/>
      <c r="B340" s="5"/>
      <c r="C340" s="7"/>
      <c r="D340" s="7"/>
      <c r="E340" s="9"/>
      <c r="F340" s="9"/>
      <c r="G340" s="15"/>
      <c r="H340" s="15"/>
      <c r="I340" s="17"/>
      <c r="J340" s="17"/>
    </row>
    <row r="341" spans="1:10" x14ac:dyDescent="0.35">
      <c r="A341" s="5"/>
      <c r="B341" s="5"/>
      <c r="C341" s="7"/>
      <c r="D341" s="7"/>
      <c r="E341" s="9"/>
      <c r="F341" s="9"/>
      <c r="G341" s="15"/>
      <c r="H341" s="15"/>
      <c r="I341" s="17"/>
      <c r="J341" s="17"/>
    </row>
    <row r="342" spans="1:10" x14ac:dyDescent="0.35">
      <c r="A342" s="5"/>
      <c r="B342" s="5"/>
      <c r="C342" s="7"/>
      <c r="D342" s="7"/>
      <c r="E342" s="9"/>
      <c r="F342" s="9"/>
      <c r="G342" s="15"/>
      <c r="H342" s="15"/>
      <c r="I342" s="17"/>
      <c r="J342" s="17"/>
    </row>
    <row r="343" spans="1:10" x14ac:dyDescent="0.35">
      <c r="A343" s="5"/>
      <c r="B343" s="5"/>
      <c r="C343" s="7"/>
      <c r="D343" s="7"/>
      <c r="E343" s="9"/>
      <c r="F343" s="9"/>
      <c r="G343" s="15"/>
      <c r="H343" s="15"/>
      <c r="I343" s="17"/>
      <c r="J343" s="17"/>
    </row>
    <row r="344" spans="1:10" x14ac:dyDescent="0.35">
      <c r="A344" s="5"/>
      <c r="B344" s="5"/>
      <c r="C344" s="7"/>
      <c r="D344" s="7"/>
      <c r="E344" s="9"/>
      <c r="F344" s="9"/>
      <c r="G344" s="15"/>
      <c r="H344" s="15"/>
      <c r="I344" s="17"/>
      <c r="J344" s="17"/>
    </row>
    <row r="345" spans="1:10" x14ac:dyDescent="0.35">
      <c r="A345" s="5"/>
      <c r="B345" s="5"/>
      <c r="C345" s="7"/>
      <c r="D345" s="7"/>
      <c r="E345" s="9"/>
      <c r="F345" s="9"/>
      <c r="G345" s="15"/>
      <c r="H345" s="15"/>
      <c r="I345" s="17"/>
      <c r="J345" s="17"/>
    </row>
    <row r="346" spans="1:10" x14ac:dyDescent="0.35">
      <c r="A346" s="5"/>
      <c r="B346" s="5"/>
      <c r="C346" s="7"/>
      <c r="D346" s="7"/>
      <c r="E346" s="9"/>
      <c r="F346" s="9"/>
      <c r="G346" s="15"/>
      <c r="H346" s="15"/>
      <c r="I346" s="17"/>
      <c r="J346" s="17"/>
    </row>
    <row r="347" spans="1:10" x14ac:dyDescent="0.35">
      <c r="A347" s="5"/>
      <c r="B347" s="5"/>
      <c r="C347" s="7"/>
      <c r="D347" s="7"/>
      <c r="E347" s="9"/>
      <c r="F347" s="9"/>
      <c r="G347" s="15"/>
      <c r="H347" s="15"/>
      <c r="I347" s="17"/>
      <c r="J347" s="17"/>
    </row>
    <row r="348" spans="1:10" x14ac:dyDescent="0.35">
      <c r="A348" s="5"/>
      <c r="B348" s="5"/>
      <c r="C348" s="7"/>
      <c r="D348" s="7"/>
      <c r="E348" s="9"/>
      <c r="F348" s="9"/>
      <c r="G348" s="15"/>
      <c r="H348" s="15"/>
      <c r="I348" s="17"/>
      <c r="J348" s="17"/>
    </row>
    <row r="349" spans="1:10" x14ac:dyDescent="0.35">
      <c r="A349" s="5"/>
      <c r="B349" s="5"/>
      <c r="C349" s="7"/>
      <c r="D349" s="7"/>
      <c r="E349" s="9"/>
      <c r="F349" s="9"/>
      <c r="G349" s="15"/>
      <c r="H349" s="15"/>
      <c r="I349" s="17"/>
      <c r="J349" s="17"/>
    </row>
    <row r="350" spans="1:10" x14ac:dyDescent="0.35">
      <c r="A350" s="5"/>
      <c r="B350" s="5"/>
      <c r="C350" s="7"/>
      <c r="D350" s="7"/>
      <c r="E350" s="9"/>
      <c r="F350" s="9"/>
      <c r="G350" s="15"/>
      <c r="H350" s="15"/>
      <c r="I350" s="17"/>
      <c r="J350" s="17"/>
    </row>
    <row r="351" spans="1:10" x14ac:dyDescent="0.35">
      <c r="A351" s="5"/>
      <c r="B351" s="5"/>
      <c r="C351" s="7"/>
      <c r="D351" s="7"/>
      <c r="E351" s="9"/>
      <c r="F351" s="9"/>
      <c r="G351" s="15"/>
      <c r="H351" s="15"/>
      <c r="I351" s="17"/>
      <c r="J351" s="17"/>
    </row>
    <row r="352" spans="1:10" x14ac:dyDescent="0.35">
      <c r="A352" s="5"/>
      <c r="B352" s="5"/>
      <c r="C352" s="7"/>
      <c r="D352" s="7"/>
      <c r="E352" s="9"/>
      <c r="F352" s="9"/>
      <c r="G352" s="15"/>
      <c r="H352" s="15"/>
      <c r="I352" s="17"/>
      <c r="J352" s="17"/>
    </row>
    <row r="353" spans="1:10" x14ac:dyDescent="0.35">
      <c r="A353" s="5"/>
      <c r="B353" s="5"/>
      <c r="C353" s="7"/>
      <c r="D353" s="7"/>
      <c r="E353" s="9"/>
      <c r="F353" s="9"/>
      <c r="G353" s="15"/>
      <c r="H353" s="15"/>
      <c r="I353" s="17"/>
      <c r="J353" s="17"/>
    </row>
    <row r="354" spans="1:10" x14ac:dyDescent="0.35">
      <c r="A354" s="5"/>
      <c r="B354" s="5"/>
      <c r="C354" s="7"/>
      <c r="D354" s="7"/>
      <c r="E354" s="9"/>
      <c r="F354" s="9"/>
      <c r="G354" s="15"/>
      <c r="H354" s="15"/>
      <c r="I354" s="17"/>
      <c r="J354" s="17"/>
    </row>
    <row r="355" spans="1:10" x14ac:dyDescent="0.35">
      <c r="A355" s="5"/>
      <c r="B355" s="5"/>
      <c r="C355" s="7"/>
      <c r="D355" s="7"/>
      <c r="E355" s="9"/>
      <c r="F355" s="9"/>
      <c r="G355" s="15"/>
      <c r="H355" s="15"/>
      <c r="I355" s="17"/>
      <c r="J355" s="17"/>
    </row>
    <row r="356" spans="1:10" x14ac:dyDescent="0.35">
      <c r="A356" s="5"/>
      <c r="B356" s="5"/>
      <c r="C356" s="7"/>
      <c r="D356" s="7"/>
      <c r="E356" s="9"/>
      <c r="F356" s="9"/>
      <c r="G356" s="15"/>
      <c r="H356" s="15"/>
      <c r="I356" s="17"/>
      <c r="J356" s="17"/>
    </row>
    <row r="357" spans="1:10" x14ac:dyDescent="0.35">
      <c r="A357" s="5"/>
      <c r="B357" s="5"/>
      <c r="C357" s="7"/>
      <c r="D357" s="7"/>
      <c r="E357" s="9"/>
      <c r="F357" s="9"/>
      <c r="G357" s="15"/>
      <c r="H357" s="15"/>
      <c r="I357" s="17"/>
      <c r="J357" s="17"/>
    </row>
    <row r="358" spans="1:10" x14ac:dyDescent="0.35">
      <c r="A358" s="5"/>
      <c r="B358" s="5"/>
      <c r="C358" s="7"/>
      <c r="D358" s="7"/>
      <c r="E358" s="9"/>
      <c r="F358" s="9"/>
      <c r="G358" s="15"/>
      <c r="H358" s="15"/>
      <c r="I358" s="17"/>
      <c r="J358" s="17"/>
    </row>
    <row r="359" spans="1:10" x14ac:dyDescent="0.35">
      <c r="A359" s="5"/>
      <c r="B359" s="5"/>
      <c r="C359" s="7"/>
      <c r="D359" s="7"/>
      <c r="E359" s="9"/>
      <c r="F359" s="9"/>
      <c r="G359" s="15"/>
      <c r="H359" s="15"/>
      <c r="I359" s="17"/>
      <c r="J359" s="17"/>
    </row>
    <row r="360" spans="1:10" x14ac:dyDescent="0.35">
      <c r="A360" s="5"/>
      <c r="B360" s="5"/>
      <c r="C360" s="7"/>
      <c r="D360" s="7"/>
      <c r="E360" s="9"/>
      <c r="F360" s="9"/>
      <c r="G360" s="15"/>
      <c r="H360" s="15"/>
      <c r="I360" s="17"/>
      <c r="J360" s="17"/>
    </row>
    <row r="361" spans="1:10" x14ac:dyDescent="0.35">
      <c r="A361" s="5"/>
      <c r="B361" s="5"/>
      <c r="C361" s="7"/>
      <c r="D361" s="7"/>
      <c r="E361" s="9"/>
      <c r="F361" s="9"/>
      <c r="G361" s="15"/>
      <c r="H361" s="15"/>
      <c r="I361" s="17"/>
      <c r="J361" s="17"/>
    </row>
    <row r="362" spans="1:10" x14ac:dyDescent="0.35">
      <c r="A362" s="5"/>
      <c r="B362" s="5"/>
      <c r="C362" s="7"/>
      <c r="D362" s="7"/>
      <c r="E362" s="9"/>
      <c r="F362" s="9"/>
      <c r="G362" s="15"/>
      <c r="H362" s="15"/>
      <c r="I362" s="17"/>
      <c r="J362" s="17"/>
    </row>
    <row r="363" spans="1:10" x14ac:dyDescent="0.35">
      <c r="A363" s="5"/>
      <c r="B363" s="5"/>
      <c r="C363" s="7"/>
      <c r="D363" s="7"/>
      <c r="E363" s="9"/>
      <c r="F363" s="9"/>
      <c r="G363" s="15"/>
      <c r="H363" s="15"/>
      <c r="I363" s="17"/>
      <c r="J363" s="17"/>
    </row>
    <row r="364" spans="1:10" x14ac:dyDescent="0.35">
      <c r="A364" s="5"/>
      <c r="B364" s="5"/>
      <c r="C364" s="7"/>
      <c r="D364" s="7"/>
      <c r="E364" s="9"/>
      <c r="F364" s="9"/>
      <c r="G364" s="15"/>
      <c r="H364" s="15"/>
      <c r="I364" s="17"/>
      <c r="J364" s="17"/>
    </row>
    <row r="365" spans="1:10" x14ac:dyDescent="0.35">
      <c r="A365" s="5"/>
      <c r="B365" s="5"/>
      <c r="C365" s="7"/>
      <c r="D365" s="7"/>
      <c r="E365" s="9"/>
      <c r="F365" s="9"/>
      <c r="G365" s="15"/>
      <c r="H365" s="15"/>
      <c r="I365" s="17"/>
      <c r="J365" s="17"/>
    </row>
    <row r="366" spans="1:10" x14ac:dyDescent="0.35">
      <c r="A366" s="5"/>
      <c r="B366" s="5"/>
      <c r="C366" s="7"/>
      <c r="D366" s="7"/>
      <c r="E366" s="9"/>
      <c r="F366" s="9"/>
      <c r="G366" s="15"/>
      <c r="H366" s="15"/>
      <c r="I366" s="17"/>
      <c r="J366" s="17"/>
    </row>
    <row r="367" spans="1:10" x14ac:dyDescent="0.35">
      <c r="A367" s="5"/>
      <c r="B367" s="5"/>
      <c r="C367" s="7"/>
      <c r="D367" s="7"/>
      <c r="E367" s="9"/>
      <c r="F367" s="9"/>
      <c r="G367" s="15"/>
      <c r="H367" s="15"/>
      <c r="I367" s="17"/>
      <c r="J367" s="17"/>
    </row>
    <row r="368" spans="1:10" x14ac:dyDescent="0.35">
      <c r="A368" s="5"/>
      <c r="B368" s="5"/>
      <c r="C368" s="7"/>
      <c r="D368" s="7"/>
      <c r="E368" s="9"/>
      <c r="F368" s="9"/>
      <c r="G368" s="15"/>
      <c r="H368" s="15"/>
      <c r="I368" s="17"/>
      <c r="J368" s="17"/>
    </row>
    <row r="369" spans="1:10" x14ac:dyDescent="0.35">
      <c r="A369" s="5"/>
      <c r="B369" s="5"/>
      <c r="C369" s="7"/>
      <c r="D369" s="7"/>
      <c r="E369" s="9"/>
      <c r="F369" s="9"/>
      <c r="G369" s="15"/>
      <c r="H369" s="15"/>
      <c r="I369" s="17"/>
      <c r="J369" s="17"/>
    </row>
    <row r="370" spans="1:10" x14ac:dyDescent="0.35">
      <c r="A370" s="5"/>
      <c r="B370" s="5"/>
      <c r="C370" s="7"/>
      <c r="D370" s="7"/>
      <c r="E370" s="9"/>
      <c r="F370" s="9"/>
      <c r="G370" s="15"/>
      <c r="H370" s="15"/>
      <c r="I370" s="17"/>
      <c r="J370" s="17"/>
    </row>
    <row r="371" spans="1:10" x14ac:dyDescent="0.35">
      <c r="A371" s="5"/>
      <c r="B371" s="5"/>
      <c r="C371" s="7"/>
      <c r="D371" s="7"/>
      <c r="E371" s="9"/>
      <c r="F371" s="9"/>
      <c r="G371" s="15"/>
      <c r="H371" s="15"/>
      <c r="I371" s="17"/>
      <c r="J371" s="17"/>
    </row>
    <row r="372" spans="1:10" x14ac:dyDescent="0.35">
      <c r="A372" s="5"/>
      <c r="B372" s="5"/>
      <c r="C372" s="7"/>
      <c r="D372" s="7"/>
      <c r="E372" s="9"/>
      <c r="F372" s="9"/>
      <c r="G372" s="15"/>
      <c r="H372" s="15"/>
      <c r="I372" s="17"/>
      <c r="J372" s="17"/>
    </row>
    <row r="373" spans="1:10" x14ac:dyDescent="0.35">
      <c r="A373" s="5"/>
      <c r="B373" s="5"/>
      <c r="C373" s="7"/>
      <c r="D373" s="7"/>
      <c r="E373" s="9"/>
      <c r="F373" s="9"/>
      <c r="G373" s="15"/>
      <c r="H373" s="15"/>
      <c r="I373" s="17"/>
      <c r="J373" s="17"/>
    </row>
    <row r="374" spans="1:10" x14ac:dyDescent="0.35">
      <c r="A374" s="5"/>
      <c r="B374" s="5"/>
      <c r="C374" s="7"/>
      <c r="D374" s="7"/>
      <c r="E374" s="9"/>
      <c r="F374" s="9"/>
      <c r="G374" s="15"/>
      <c r="H374" s="15"/>
      <c r="I374" s="17"/>
      <c r="J374" s="17"/>
    </row>
    <row r="375" spans="1:10" x14ac:dyDescent="0.35">
      <c r="A375" s="5"/>
      <c r="B375" s="5"/>
      <c r="C375" s="7"/>
      <c r="D375" s="7"/>
      <c r="E375" s="9"/>
      <c r="F375" s="9"/>
      <c r="G375" s="15"/>
      <c r="H375" s="15"/>
      <c r="I375" s="17"/>
      <c r="J375" s="17"/>
    </row>
    <row r="376" spans="1:10" x14ac:dyDescent="0.35">
      <c r="A376" s="5"/>
      <c r="B376" s="5"/>
      <c r="C376" s="7"/>
      <c r="D376" s="7"/>
      <c r="E376" s="9"/>
      <c r="F376" s="9"/>
      <c r="G376" s="15"/>
      <c r="H376" s="15"/>
      <c r="I376" s="17"/>
      <c r="J376" s="17"/>
    </row>
    <row r="377" spans="1:10" x14ac:dyDescent="0.35">
      <c r="A377" s="5"/>
      <c r="B377" s="5"/>
      <c r="C377" s="7"/>
      <c r="D377" s="7"/>
      <c r="E377" s="9"/>
      <c r="F377" s="9"/>
      <c r="G377" s="15"/>
      <c r="H377" s="15"/>
      <c r="I377" s="17"/>
      <c r="J377" s="17"/>
    </row>
    <row r="378" spans="1:10" x14ac:dyDescent="0.35">
      <c r="A378" s="5"/>
      <c r="B378" s="5"/>
      <c r="C378" s="7"/>
      <c r="D378" s="7"/>
      <c r="E378" s="9"/>
      <c r="F378" s="9"/>
      <c r="G378" s="15"/>
      <c r="H378" s="15"/>
      <c r="I378" s="17"/>
      <c r="J378" s="17"/>
    </row>
    <row r="379" spans="1:10" x14ac:dyDescent="0.35">
      <c r="A379" s="5"/>
      <c r="B379" s="5"/>
      <c r="C379" s="7"/>
      <c r="D379" s="7"/>
      <c r="E379" s="9"/>
      <c r="F379" s="9"/>
      <c r="G379" s="15"/>
      <c r="H379" s="15"/>
      <c r="I379" s="17"/>
      <c r="J379" s="17"/>
    </row>
    <row r="380" spans="1:10" x14ac:dyDescent="0.35">
      <c r="A380" s="5"/>
      <c r="B380" s="5"/>
      <c r="C380" s="7"/>
      <c r="D380" s="7"/>
      <c r="E380" s="9"/>
      <c r="F380" s="9"/>
      <c r="G380" s="15"/>
      <c r="H380" s="15"/>
      <c r="I380" s="17"/>
      <c r="J380" s="17"/>
    </row>
    <row r="381" spans="1:10" x14ac:dyDescent="0.35">
      <c r="A381" s="5"/>
      <c r="B381" s="5"/>
      <c r="C381" s="7"/>
      <c r="D381" s="7"/>
      <c r="E381" s="9"/>
      <c r="F381" s="9"/>
      <c r="G381" s="15"/>
      <c r="H381" s="15"/>
      <c r="I381" s="17"/>
      <c r="J381" s="17"/>
    </row>
    <row r="382" spans="1:10" x14ac:dyDescent="0.35">
      <c r="A382" s="5"/>
      <c r="B382" s="5"/>
      <c r="C382" s="7"/>
      <c r="D382" s="7"/>
      <c r="E382" s="9"/>
      <c r="F382" s="9"/>
      <c r="G382" s="15"/>
      <c r="H382" s="15"/>
      <c r="I382" s="17"/>
      <c r="J382" s="17"/>
    </row>
    <row r="383" spans="1:10" x14ac:dyDescent="0.35">
      <c r="A383" s="5"/>
      <c r="B383" s="5"/>
      <c r="C383" s="7"/>
      <c r="D383" s="7"/>
      <c r="E383" s="9"/>
      <c r="F383" s="9"/>
      <c r="G383" s="15"/>
      <c r="H383" s="15"/>
      <c r="I383" s="17"/>
      <c r="J383" s="17"/>
    </row>
    <row r="384" spans="1:10" x14ac:dyDescent="0.35">
      <c r="A384" s="5"/>
      <c r="B384" s="5"/>
      <c r="C384" s="7"/>
      <c r="D384" s="7"/>
      <c r="E384" s="9"/>
      <c r="F384" s="9"/>
      <c r="G384" s="15"/>
      <c r="H384" s="15"/>
      <c r="I384" s="17"/>
      <c r="J384" s="17"/>
    </row>
    <row r="385" spans="1:10" x14ac:dyDescent="0.35">
      <c r="A385" s="5"/>
      <c r="B385" s="5"/>
      <c r="C385" s="7"/>
      <c r="D385" s="7"/>
      <c r="E385" s="9"/>
      <c r="F385" s="9"/>
      <c r="G385" s="15"/>
      <c r="H385" s="15"/>
      <c r="I385" s="17"/>
      <c r="J385" s="17"/>
    </row>
    <row r="386" spans="1:10" x14ac:dyDescent="0.35">
      <c r="A386" s="5"/>
      <c r="B386" s="5"/>
      <c r="C386" s="7"/>
      <c r="D386" s="7"/>
      <c r="E386" s="9"/>
      <c r="F386" s="9"/>
      <c r="G386" s="15"/>
      <c r="H386" s="15"/>
      <c r="I386" s="17"/>
      <c r="J386" s="17"/>
    </row>
    <row r="387" spans="1:10" x14ac:dyDescent="0.35">
      <c r="A387" s="5"/>
      <c r="B387" s="5"/>
      <c r="C387" s="7"/>
      <c r="D387" s="7"/>
      <c r="E387" s="9"/>
      <c r="F387" s="9"/>
      <c r="G387" s="15"/>
      <c r="H387" s="15"/>
      <c r="I387" s="17"/>
      <c r="J387" s="17"/>
    </row>
    <row r="388" spans="1:10" x14ac:dyDescent="0.35">
      <c r="A388" s="5"/>
      <c r="B388" s="5"/>
      <c r="C388" s="7"/>
      <c r="D388" s="7"/>
      <c r="E388" s="9"/>
      <c r="F388" s="9"/>
      <c r="G388" s="15"/>
      <c r="H388" s="15"/>
      <c r="I388" s="17"/>
      <c r="J388" s="17"/>
    </row>
    <row r="389" spans="1:10" x14ac:dyDescent="0.35">
      <c r="A389" s="5"/>
      <c r="B389" s="5"/>
      <c r="C389" s="7"/>
      <c r="D389" s="7"/>
      <c r="E389" s="9"/>
      <c r="F389" s="9"/>
      <c r="G389" s="15"/>
      <c r="H389" s="15"/>
      <c r="I389" s="17"/>
      <c r="J389" s="17"/>
    </row>
    <row r="390" spans="1:10" x14ac:dyDescent="0.35">
      <c r="A390" s="5"/>
      <c r="B390" s="5"/>
      <c r="C390" s="7"/>
      <c r="D390" s="7"/>
      <c r="E390" s="9"/>
      <c r="F390" s="9"/>
      <c r="G390" s="15"/>
      <c r="H390" s="15"/>
      <c r="I390" s="17"/>
      <c r="J390" s="17"/>
    </row>
    <row r="391" spans="1:10" x14ac:dyDescent="0.35">
      <c r="A391" s="5"/>
      <c r="B391" s="5"/>
      <c r="C391" s="7"/>
      <c r="D391" s="7"/>
      <c r="E391" s="9"/>
      <c r="F391" s="9"/>
      <c r="G391" s="15"/>
      <c r="H391" s="15"/>
      <c r="I391" s="17"/>
      <c r="J391" s="17"/>
    </row>
    <row r="392" spans="1:10" x14ac:dyDescent="0.35">
      <c r="A392" s="5"/>
      <c r="B392" s="5"/>
      <c r="C392" s="7"/>
      <c r="D392" s="7"/>
      <c r="E392" s="9"/>
      <c r="F392" s="9"/>
      <c r="G392" s="15"/>
      <c r="H392" s="15"/>
      <c r="I392" s="17"/>
      <c r="J392" s="17"/>
    </row>
    <row r="393" spans="1:10" x14ac:dyDescent="0.35">
      <c r="A393" s="5"/>
      <c r="B393" s="5"/>
      <c r="C393" s="7"/>
      <c r="D393" s="7"/>
      <c r="E393" s="9"/>
      <c r="F393" s="9"/>
      <c r="G393" s="15"/>
      <c r="H393" s="15"/>
      <c r="I393" s="17"/>
      <c r="J393" s="17"/>
    </row>
    <row r="394" spans="1:10" x14ac:dyDescent="0.35">
      <c r="A394" s="5"/>
      <c r="B394" s="5"/>
      <c r="C394" s="7"/>
      <c r="D394" s="7"/>
      <c r="E394" s="9"/>
      <c r="F394" s="9"/>
      <c r="G394" s="15"/>
      <c r="H394" s="15"/>
      <c r="I394" s="17"/>
      <c r="J394" s="17"/>
    </row>
    <row r="395" spans="1:10" x14ac:dyDescent="0.35">
      <c r="A395" s="5"/>
      <c r="B395" s="5"/>
      <c r="C395" s="7"/>
      <c r="D395" s="7"/>
      <c r="E395" s="9"/>
      <c r="F395" s="9"/>
      <c r="G395" s="15"/>
      <c r="H395" s="15"/>
      <c r="I395" s="17"/>
      <c r="J395" s="17"/>
    </row>
    <row r="396" spans="1:10" x14ac:dyDescent="0.35">
      <c r="A396" s="5"/>
      <c r="B396" s="5"/>
      <c r="C396" s="7"/>
      <c r="D396" s="7"/>
      <c r="E396" s="9"/>
      <c r="F396" s="9"/>
      <c r="G396" s="15"/>
      <c r="H396" s="15"/>
      <c r="I396" s="17"/>
      <c r="J396" s="17"/>
    </row>
    <row r="397" spans="1:10" x14ac:dyDescent="0.35">
      <c r="A397" s="5"/>
      <c r="B397" s="5"/>
      <c r="C397" s="7"/>
      <c r="D397" s="7"/>
      <c r="E397" s="9"/>
      <c r="F397" s="9"/>
      <c r="G397" s="15"/>
      <c r="H397" s="15"/>
      <c r="I397" s="17"/>
      <c r="J397" s="17"/>
    </row>
    <row r="398" spans="1:10" x14ac:dyDescent="0.35">
      <c r="A398" s="5"/>
      <c r="B398" s="5"/>
      <c r="C398" s="7"/>
      <c r="D398" s="7"/>
      <c r="E398" s="9"/>
      <c r="F398" s="9"/>
      <c r="G398" s="15"/>
      <c r="H398" s="15"/>
      <c r="I398" s="17"/>
      <c r="J398" s="17"/>
    </row>
    <row r="399" spans="1:10" x14ac:dyDescent="0.35">
      <c r="A399" s="5"/>
      <c r="B399" s="5"/>
      <c r="C399" s="7"/>
      <c r="D399" s="7"/>
      <c r="E399" s="9"/>
      <c r="F399" s="9"/>
      <c r="G399" s="15"/>
      <c r="H399" s="15"/>
      <c r="I399" s="17"/>
      <c r="J399" s="17"/>
    </row>
    <row r="400" spans="1:10" x14ac:dyDescent="0.35">
      <c r="A400" s="5"/>
      <c r="B400" s="5"/>
      <c r="C400" s="7"/>
      <c r="D400" s="7"/>
      <c r="E400" s="9"/>
      <c r="F400" s="9"/>
      <c r="G400" s="15"/>
      <c r="H400" s="15"/>
      <c r="I400" s="17"/>
      <c r="J400" s="17"/>
    </row>
    <row r="401" spans="1:10" x14ac:dyDescent="0.35">
      <c r="A401" s="5"/>
      <c r="B401" s="5"/>
      <c r="C401" s="7"/>
      <c r="D401" s="7"/>
      <c r="E401" s="9"/>
      <c r="F401" s="9"/>
      <c r="G401" s="15"/>
      <c r="H401" s="15"/>
      <c r="I401" s="17"/>
      <c r="J401" s="17"/>
    </row>
    <row r="402" spans="1:10" x14ac:dyDescent="0.35">
      <c r="A402" s="5"/>
      <c r="B402" s="5"/>
      <c r="C402" s="7"/>
      <c r="D402" s="7"/>
      <c r="E402" s="9"/>
      <c r="F402" s="9"/>
      <c r="G402" s="15"/>
      <c r="H402" s="15"/>
      <c r="I402" s="17"/>
      <c r="J402" s="17"/>
    </row>
    <row r="403" spans="1:10" x14ac:dyDescent="0.35">
      <c r="A403" s="5"/>
      <c r="B403" s="5"/>
      <c r="C403" s="7"/>
      <c r="D403" s="7"/>
      <c r="E403" s="9"/>
      <c r="F403" s="9"/>
      <c r="G403" s="15"/>
      <c r="H403" s="15"/>
      <c r="I403" s="17"/>
      <c r="J403" s="17"/>
    </row>
    <row r="404" spans="1:10" x14ac:dyDescent="0.35">
      <c r="A404" s="5"/>
      <c r="B404" s="5"/>
      <c r="C404" s="7"/>
      <c r="D404" s="7"/>
      <c r="E404" s="9"/>
      <c r="F404" s="9"/>
      <c r="G404" s="15"/>
      <c r="H404" s="15"/>
      <c r="I404" s="17"/>
      <c r="J404" s="17"/>
    </row>
    <row r="405" spans="1:10" x14ac:dyDescent="0.35">
      <c r="A405" s="5"/>
      <c r="B405" s="5"/>
      <c r="C405" s="7"/>
      <c r="D405" s="7"/>
      <c r="E405" s="9"/>
      <c r="F405" s="9"/>
      <c r="G405" s="15"/>
      <c r="H405" s="15"/>
      <c r="I405" s="17"/>
      <c r="J405" s="17"/>
    </row>
    <row r="406" spans="1:10" x14ac:dyDescent="0.35">
      <c r="A406" s="5"/>
      <c r="B406" s="5"/>
      <c r="C406" s="7"/>
      <c r="D406" s="7"/>
      <c r="E406" s="9"/>
      <c r="F406" s="9"/>
      <c r="G406" s="15"/>
      <c r="H406" s="15"/>
      <c r="I406" s="17"/>
      <c r="J406" s="17"/>
    </row>
    <row r="407" spans="1:10" x14ac:dyDescent="0.35">
      <c r="A407" s="5"/>
      <c r="B407" s="5"/>
      <c r="C407" s="7"/>
      <c r="D407" s="7"/>
      <c r="E407" s="9"/>
      <c r="F407" s="9"/>
      <c r="G407" s="15"/>
      <c r="H407" s="15"/>
      <c r="I407" s="17"/>
      <c r="J407" s="17"/>
    </row>
    <row r="408" spans="1:10" x14ac:dyDescent="0.35">
      <c r="A408" s="5"/>
      <c r="B408" s="5"/>
      <c r="C408" s="7"/>
      <c r="D408" s="7"/>
      <c r="E408" s="9"/>
      <c r="F408" s="9"/>
      <c r="G408" s="15"/>
      <c r="H408" s="15"/>
      <c r="I408" s="17"/>
      <c r="J408" s="17"/>
    </row>
    <row r="409" spans="1:10" x14ac:dyDescent="0.35">
      <c r="A409" s="5"/>
      <c r="B409" s="5"/>
      <c r="C409" s="7"/>
      <c r="D409" s="7"/>
      <c r="E409" s="9"/>
      <c r="F409" s="9"/>
      <c r="G409" s="15"/>
      <c r="H409" s="15"/>
      <c r="I409" s="17"/>
      <c r="J409" s="17"/>
    </row>
    <row r="410" spans="1:10" x14ac:dyDescent="0.35">
      <c r="A410" s="5"/>
      <c r="B410" s="5"/>
      <c r="C410" s="7"/>
      <c r="D410" s="7"/>
      <c r="E410" s="9"/>
      <c r="F410" s="9"/>
      <c r="G410" s="15"/>
      <c r="H410" s="15"/>
      <c r="I410" s="17"/>
      <c r="J410" s="17"/>
    </row>
    <row r="411" spans="1:10" x14ac:dyDescent="0.35">
      <c r="A411" s="5"/>
      <c r="B411" s="5"/>
      <c r="C411" s="7"/>
      <c r="D411" s="7"/>
      <c r="E411" s="9"/>
      <c r="F411" s="9"/>
      <c r="G411" s="15"/>
      <c r="H411" s="15"/>
      <c r="I411" s="17"/>
      <c r="J411" s="17"/>
    </row>
    <row r="412" spans="1:10" x14ac:dyDescent="0.35">
      <c r="A412" s="5"/>
      <c r="B412" s="5"/>
      <c r="C412" s="7"/>
      <c r="D412" s="7"/>
      <c r="E412" s="9"/>
      <c r="F412" s="9"/>
      <c r="G412" s="15"/>
      <c r="H412" s="15"/>
      <c r="I412" s="17"/>
      <c r="J412" s="17"/>
    </row>
    <row r="413" spans="1:10" x14ac:dyDescent="0.35">
      <c r="A413" s="5"/>
      <c r="B413" s="5"/>
      <c r="C413" s="7"/>
      <c r="D413" s="7"/>
      <c r="E413" s="9"/>
      <c r="F413" s="9"/>
      <c r="G413" s="15"/>
      <c r="H413" s="15"/>
      <c r="I413" s="17"/>
      <c r="J413" s="17"/>
    </row>
    <row r="414" spans="1:10" x14ac:dyDescent="0.35">
      <c r="A414" s="5"/>
      <c r="B414" s="5"/>
      <c r="C414" s="7"/>
      <c r="D414" s="7"/>
      <c r="E414" s="9"/>
      <c r="F414" s="9"/>
      <c r="G414" s="15"/>
      <c r="H414" s="15"/>
      <c r="I414" s="17"/>
      <c r="J414" s="17"/>
    </row>
    <row r="415" spans="1:10" x14ac:dyDescent="0.35">
      <c r="A415" s="5"/>
      <c r="B415" s="5"/>
      <c r="C415" s="7"/>
      <c r="D415" s="7"/>
      <c r="E415" s="9"/>
      <c r="F415" s="9"/>
      <c r="G415" s="15"/>
      <c r="H415" s="15"/>
      <c r="I415" s="17"/>
      <c r="J415" s="17"/>
    </row>
    <row r="416" spans="1:10" x14ac:dyDescent="0.35">
      <c r="A416" s="5"/>
      <c r="B416" s="5"/>
      <c r="C416" s="7"/>
      <c r="D416" s="7"/>
      <c r="E416" s="9"/>
      <c r="F416" s="9"/>
      <c r="G416" s="15"/>
      <c r="H416" s="15"/>
      <c r="I416" s="17"/>
      <c r="J416" s="17"/>
    </row>
    <row r="417" spans="1:10" x14ac:dyDescent="0.35">
      <c r="A417" s="5"/>
      <c r="B417" s="5"/>
      <c r="C417" s="7"/>
      <c r="D417" s="7"/>
      <c r="E417" s="9"/>
      <c r="F417" s="9"/>
      <c r="G417" s="15"/>
      <c r="H417" s="15"/>
      <c r="I417" s="17"/>
      <c r="J417" s="17"/>
    </row>
    <row r="418" spans="1:10" x14ac:dyDescent="0.35">
      <c r="A418" s="5"/>
      <c r="B418" s="5"/>
      <c r="C418" s="7"/>
      <c r="D418" s="7"/>
      <c r="E418" s="9"/>
      <c r="F418" s="9"/>
      <c r="G418" s="15"/>
      <c r="H418" s="15"/>
      <c r="I418" s="17"/>
      <c r="J418" s="17"/>
    </row>
    <row r="419" spans="1:10" x14ac:dyDescent="0.35">
      <c r="A419" s="5"/>
      <c r="B419" s="5"/>
      <c r="C419" s="7"/>
      <c r="D419" s="7"/>
      <c r="E419" s="9"/>
      <c r="F419" s="9"/>
      <c r="G419" s="15"/>
      <c r="H419" s="15"/>
      <c r="I419" s="17"/>
      <c r="J419" s="17"/>
    </row>
    <row r="420" spans="1:10" x14ac:dyDescent="0.35">
      <c r="A420" s="5"/>
      <c r="B420" s="5"/>
      <c r="C420" s="7"/>
      <c r="D420" s="7"/>
      <c r="E420" s="9"/>
      <c r="F420" s="9"/>
      <c r="G420" s="15"/>
      <c r="H420" s="15"/>
      <c r="I420" s="17"/>
      <c r="J420" s="17"/>
    </row>
    <row r="421" spans="1:10" x14ac:dyDescent="0.35">
      <c r="A421" s="5"/>
      <c r="B421" s="5"/>
      <c r="C421" s="7"/>
      <c r="D421" s="7"/>
      <c r="E421" s="9"/>
      <c r="F421" s="9"/>
      <c r="G421" s="15"/>
      <c r="H421" s="15"/>
      <c r="I421" s="17"/>
      <c r="J421" s="17"/>
    </row>
    <row r="422" spans="1:10" x14ac:dyDescent="0.35">
      <c r="A422" s="5"/>
      <c r="B422" s="5"/>
      <c r="C422" s="7"/>
      <c r="D422" s="7"/>
      <c r="E422" s="9"/>
      <c r="F422" s="9"/>
      <c r="G422" s="15"/>
      <c r="H422" s="15"/>
      <c r="I422" s="17"/>
      <c r="J422" s="17"/>
    </row>
    <row r="423" spans="1:10" x14ac:dyDescent="0.35">
      <c r="A423" s="5"/>
      <c r="B423" s="5"/>
      <c r="C423" s="7"/>
      <c r="D423" s="7"/>
      <c r="E423" s="9"/>
      <c r="F423" s="9"/>
      <c r="G423" s="15"/>
      <c r="H423" s="15"/>
      <c r="I423" s="17"/>
      <c r="J423" s="17"/>
    </row>
    <row r="424" spans="1:10" x14ac:dyDescent="0.35">
      <c r="A424" s="5"/>
      <c r="B424" s="5"/>
      <c r="C424" s="7"/>
      <c r="D424" s="7"/>
      <c r="E424" s="9"/>
      <c r="F424" s="9"/>
      <c r="G424" s="15"/>
      <c r="H424" s="15"/>
      <c r="I424" s="17"/>
      <c r="J424" s="17"/>
    </row>
    <row r="425" spans="1:10" x14ac:dyDescent="0.35">
      <c r="A425" s="5"/>
      <c r="B425" s="5"/>
      <c r="C425" s="7"/>
      <c r="D425" s="7"/>
      <c r="E425" s="9"/>
      <c r="F425" s="9"/>
      <c r="G425" s="15"/>
      <c r="H425" s="15"/>
      <c r="I425" s="17"/>
      <c r="J425" s="17"/>
    </row>
    <row r="426" spans="1:10" x14ac:dyDescent="0.35">
      <c r="A426" s="5"/>
      <c r="B426" s="5"/>
      <c r="C426" s="7"/>
      <c r="D426" s="7"/>
      <c r="E426" s="9"/>
      <c r="F426" s="9"/>
      <c r="G426" s="15"/>
      <c r="H426" s="15"/>
      <c r="I426" s="17"/>
      <c r="J426" s="17"/>
    </row>
    <row r="427" spans="1:10" x14ac:dyDescent="0.35">
      <c r="A427" s="5"/>
      <c r="B427" s="5"/>
      <c r="C427" s="7"/>
      <c r="D427" s="7"/>
      <c r="E427" s="9"/>
      <c r="F427" s="9"/>
      <c r="G427" s="15"/>
      <c r="H427" s="15"/>
      <c r="I427" s="17"/>
      <c r="J427" s="17"/>
    </row>
    <row r="428" spans="1:10" x14ac:dyDescent="0.35">
      <c r="A428" s="5"/>
      <c r="B428" s="5"/>
      <c r="C428" s="7"/>
      <c r="D428" s="7"/>
      <c r="E428" s="9"/>
      <c r="F428" s="9"/>
      <c r="G428" s="15"/>
      <c r="H428" s="15"/>
      <c r="I428" s="17"/>
      <c r="J428" s="17"/>
    </row>
    <row r="429" spans="1:10" x14ac:dyDescent="0.35">
      <c r="A429" s="5"/>
      <c r="B429" s="5"/>
      <c r="C429" s="7"/>
      <c r="D429" s="7"/>
      <c r="E429" s="9"/>
      <c r="F429" s="9"/>
      <c r="G429" s="15"/>
      <c r="H429" s="15"/>
      <c r="I429" s="17"/>
      <c r="J429" s="17"/>
    </row>
    <row r="430" spans="1:10" x14ac:dyDescent="0.35">
      <c r="A430" s="5"/>
      <c r="B430" s="5"/>
      <c r="C430" s="7"/>
      <c r="D430" s="7"/>
      <c r="E430" s="9"/>
      <c r="F430" s="9"/>
      <c r="G430" s="15"/>
      <c r="H430" s="15"/>
      <c r="I430" s="17"/>
      <c r="J430" s="17"/>
    </row>
    <row r="431" spans="1:10" x14ac:dyDescent="0.35">
      <c r="A431" s="5"/>
      <c r="B431" s="5"/>
      <c r="C431" s="7"/>
      <c r="D431" s="7"/>
      <c r="E431" s="9"/>
      <c r="F431" s="9"/>
      <c r="G431" s="15"/>
      <c r="H431" s="15"/>
      <c r="I431" s="17"/>
      <c r="J431" s="17"/>
    </row>
    <row r="432" spans="1:10" x14ac:dyDescent="0.35">
      <c r="A432" s="5"/>
      <c r="B432" s="5"/>
      <c r="C432" s="7"/>
      <c r="D432" s="7"/>
      <c r="E432" s="9"/>
      <c r="F432" s="9"/>
      <c r="G432" s="15"/>
      <c r="H432" s="15"/>
      <c r="I432" s="17"/>
      <c r="J432" s="17"/>
    </row>
    <row r="433" spans="1:10" x14ac:dyDescent="0.35">
      <c r="A433" s="5"/>
      <c r="B433" s="5"/>
      <c r="C433" s="7"/>
      <c r="D433" s="7"/>
      <c r="E433" s="9"/>
      <c r="F433" s="9"/>
      <c r="G433" s="15"/>
      <c r="H433" s="15"/>
      <c r="I433" s="17"/>
      <c r="J433" s="17"/>
    </row>
    <row r="434" spans="1:10" x14ac:dyDescent="0.35">
      <c r="A434" s="5"/>
      <c r="B434" s="5"/>
      <c r="C434" s="7"/>
      <c r="D434" s="7"/>
      <c r="E434" s="9"/>
      <c r="F434" s="9"/>
      <c r="G434" s="15"/>
      <c r="H434" s="15"/>
      <c r="I434" s="17"/>
      <c r="J434" s="17"/>
    </row>
    <row r="435" spans="1:10" x14ac:dyDescent="0.35">
      <c r="A435" s="5"/>
      <c r="B435" s="5"/>
      <c r="C435" s="7"/>
      <c r="D435" s="7"/>
      <c r="E435" s="9"/>
      <c r="F435" s="9"/>
      <c r="G435" s="15"/>
      <c r="H435" s="15"/>
      <c r="I435" s="17"/>
      <c r="J435" s="17"/>
    </row>
    <row r="436" spans="1:10" x14ac:dyDescent="0.35">
      <c r="A436" s="5"/>
      <c r="B436" s="5"/>
      <c r="C436" s="7"/>
      <c r="D436" s="7"/>
      <c r="E436" s="9"/>
      <c r="F436" s="9"/>
      <c r="G436" s="15"/>
      <c r="H436" s="15"/>
      <c r="I436" s="17"/>
      <c r="J436" s="17"/>
    </row>
    <row r="437" spans="1:10" x14ac:dyDescent="0.35">
      <c r="A437" s="5"/>
      <c r="B437" s="5"/>
      <c r="C437" s="7"/>
      <c r="D437" s="7"/>
      <c r="E437" s="9"/>
      <c r="F437" s="9"/>
      <c r="G437" s="15"/>
      <c r="H437" s="15"/>
      <c r="I437" s="17"/>
      <c r="J437" s="17"/>
    </row>
    <row r="438" spans="1:10" x14ac:dyDescent="0.35">
      <c r="A438" s="5"/>
      <c r="B438" s="5"/>
      <c r="C438" s="7"/>
      <c r="D438" s="7"/>
      <c r="E438" s="9"/>
      <c r="F438" s="9"/>
      <c r="G438" s="15"/>
      <c r="H438" s="15"/>
      <c r="I438" s="17"/>
      <c r="J438" s="17"/>
    </row>
    <row r="439" spans="1:10" x14ac:dyDescent="0.35">
      <c r="A439" s="5"/>
      <c r="B439" s="5"/>
      <c r="C439" s="7"/>
      <c r="D439" s="7"/>
      <c r="E439" s="9"/>
      <c r="F439" s="9"/>
      <c r="G439" s="15"/>
      <c r="H439" s="15"/>
      <c r="I439" s="17"/>
      <c r="J439" s="17"/>
    </row>
    <row r="440" spans="1:10" x14ac:dyDescent="0.35">
      <c r="A440" s="5"/>
      <c r="B440" s="5"/>
      <c r="C440" s="7"/>
      <c r="D440" s="7"/>
      <c r="E440" s="9"/>
      <c r="F440" s="9"/>
      <c r="G440" s="15"/>
      <c r="H440" s="15"/>
      <c r="I440" s="17"/>
      <c r="J440" s="17"/>
    </row>
    <row r="441" spans="1:10" x14ac:dyDescent="0.35">
      <c r="A441" s="5"/>
      <c r="B441" s="5"/>
      <c r="C441" s="7"/>
      <c r="D441" s="7"/>
      <c r="E441" s="9"/>
      <c r="F441" s="9"/>
      <c r="G441" s="15"/>
      <c r="H441" s="15"/>
      <c r="I441" s="17"/>
      <c r="J441" s="17"/>
    </row>
    <row r="442" spans="1:10" x14ac:dyDescent="0.35">
      <c r="A442" s="5"/>
      <c r="B442" s="5"/>
      <c r="C442" s="7"/>
      <c r="D442" s="7"/>
      <c r="E442" s="9"/>
      <c r="F442" s="9"/>
      <c r="G442" s="15"/>
      <c r="H442" s="15"/>
      <c r="I442" s="17"/>
      <c r="J442" s="17"/>
    </row>
    <row r="443" spans="1:10" x14ac:dyDescent="0.35">
      <c r="A443" s="5"/>
      <c r="B443" s="5"/>
      <c r="C443" s="7"/>
      <c r="D443" s="7"/>
      <c r="E443" s="9"/>
      <c r="F443" s="9"/>
      <c r="G443" s="15"/>
      <c r="H443" s="15"/>
      <c r="I443" s="17"/>
      <c r="J443" s="17"/>
    </row>
    <row r="444" spans="1:10" x14ac:dyDescent="0.35">
      <c r="A444" s="5"/>
      <c r="B444" s="5"/>
      <c r="C444" s="7"/>
      <c r="D444" s="7"/>
      <c r="E444" s="9"/>
      <c r="F444" s="9"/>
      <c r="G444" s="15"/>
      <c r="H444" s="15"/>
      <c r="I444" s="17"/>
      <c r="J444" s="17"/>
    </row>
    <row r="445" spans="1:10" x14ac:dyDescent="0.35">
      <c r="A445" s="5"/>
      <c r="B445" s="5"/>
      <c r="C445" s="7"/>
      <c r="D445" s="7"/>
      <c r="E445" s="9"/>
      <c r="F445" s="9"/>
      <c r="G445" s="15"/>
      <c r="H445" s="15"/>
      <c r="I445" s="17"/>
      <c r="J445" s="17"/>
    </row>
    <row r="446" spans="1:10" x14ac:dyDescent="0.35">
      <c r="A446" s="5"/>
      <c r="B446" s="5"/>
      <c r="C446" s="7"/>
      <c r="D446" s="7"/>
      <c r="E446" s="9"/>
      <c r="F446" s="9"/>
      <c r="G446" s="15"/>
      <c r="H446" s="15"/>
      <c r="I446" s="17"/>
      <c r="J446" s="17"/>
    </row>
    <row r="447" spans="1:10" x14ac:dyDescent="0.35">
      <c r="A447" s="5"/>
      <c r="B447" s="5"/>
      <c r="C447" s="7"/>
      <c r="D447" s="7"/>
      <c r="E447" s="9"/>
      <c r="F447" s="9"/>
      <c r="G447" s="15"/>
      <c r="H447" s="15"/>
      <c r="I447" s="17"/>
      <c r="J447" s="17"/>
    </row>
    <row r="448" spans="1:10" x14ac:dyDescent="0.35">
      <c r="A448" s="5"/>
      <c r="B448" s="5"/>
      <c r="C448" s="7"/>
      <c r="D448" s="7"/>
      <c r="E448" s="9"/>
      <c r="F448" s="9"/>
      <c r="G448" s="15"/>
      <c r="H448" s="15"/>
      <c r="I448" s="17"/>
      <c r="J448" s="17"/>
    </row>
    <row r="449" spans="1:10" x14ac:dyDescent="0.35">
      <c r="A449" s="5"/>
      <c r="B449" s="5"/>
      <c r="C449" s="7"/>
      <c r="D449" s="7"/>
      <c r="E449" s="9"/>
      <c r="F449" s="9"/>
      <c r="G449" s="15"/>
      <c r="H449" s="15"/>
      <c r="I449" s="17"/>
      <c r="J449" s="17"/>
    </row>
    <row r="450" spans="1:10" x14ac:dyDescent="0.35">
      <c r="A450" s="5"/>
      <c r="B450" s="5"/>
      <c r="C450" s="7"/>
      <c r="D450" s="7"/>
      <c r="E450" s="9"/>
      <c r="F450" s="9"/>
      <c r="G450" s="15"/>
      <c r="H450" s="15"/>
      <c r="I450" s="17"/>
      <c r="J450" s="17"/>
    </row>
    <row r="451" spans="1:10" x14ac:dyDescent="0.35">
      <c r="A451" s="5"/>
      <c r="B451" s="5"/>
      <c r="C451" s="7"/>
      <c r="D451" s="7"/>
      <c r="E451" s="9"/>
      <c r="F451" s="9"/>
      <c r="G451" s="15"/>
      <c r="H451" s="15"/>
      <c r="I451" s="17"/>
      <c r="J451" s="17"/>
    </row>
    <row r="452" spans="1:10" x14ac:dyDescent="0.35">
      <c r="A452" s="5"/>
      <c r="B452" s="5"/>
      <c r="C452" s="7"/>
      <c r="D452" s="7"/>
      <c r="E452" s="9"/>
      <c r="F452" s="9"/>
      <c r="G452" s="15"/>
      <c r="H452" s="15"/>
      <c r="I452" s="17"/>
      <c r="J452" s="17"/>
    </row>
    <row r="453" spans="1:10" x14ac:dyDescent="0.35">
      <c r="A453" s="5"/>
      <c r="B453" s="5"/>
      <c r="C453" s="7"/>
      <c r="D453" s="7"/>
      <c r="E453" s="9"/>
      <c r="F453" s="9"/>
      <c r="G453" s="15"/>
      <c r="H453" s="15"/>
      <c r="I453" s="17"/>
      <c r="J453" s="17"/>
    </row>
    <row r="454" spans="1:10" x14ac:dyDescent="0.35">
      <c r="A454" s="5"/>
      <c r="B454" s="5"/>
      <c r="C454" s="7"/>
      <c r="D454" s="7"/>
      <c r="E454" s="9"/>
      <c r="F454" s="9"/>
      <c r="G454" s="15"/>
      <c r="H454" s="15"/>
      <c r="I454" s="17"/>
      <c r="J454" s="17"/>
    </row>
    <row r="455" spans="1:10" x14ac:dyDescent="0.35">
      <c r="A455" s="5"/>
      <c r="B455" s="5"/>
      <c r="C455" s="7"/>
      <c r="D455" s="7"/>
      <c r="E455" s="9"/>
      <c r="F455" s="9"/>
      <c r="G455" s="15"/>
      <c r="H455" s="15"/>
      <c r="I455" s="17"/>
      <c r="J455" s="17"/>
    </row>
    <row r="456" spans="1:10" x14ac:dyDescent="0.35">
      <c r="A456" s="5"/>
      <c r="B456" s="5"/>
      <c r="C456" s="7"/>
      <c r="D456" s="7"/>
      <c r="E456" s="9"/>
      <c r="F456" s="9"/>
      <c r="G456" s="15"/>
      <c r="H456" s="15"/>
      <c r="I456" s="17"/>
      <c r="J456" s="17"/>
    </row>
    <row r="457" spans="1:10" x14ac:dyDescent="0.35">
      <c r="A457" s="5"/>
      <c r="B457" s="5"/>
      <c r="C457" s="7"/>
      <c r="D457" s="7"/>
      <c r="E457" s="9"/>
      <c r="F457" s="9"/>
      <c r="G457" s="15"/>
      <c r="H457" s="15"/>
      <c r="I457" s="17"/>
      <c r="J457" s="17"/>
    </row>
    <row r="458" spans="1:10" x14ac:dyDescent="0.35">
      <c r="A458" s="5"/>
      <c r="B458" s="5"/>
      <c r="C458" s="7"/>
      <c r="D458" s="7"/>
      <c r="E458" s="9"/>
      <c r="F458" s="9"/>
      <c r="G458" s="15"/>
      <c r="H458" s="15"/>
      <c r="I458" s="17"/>
      <c r="J458" s="17"/>
    </row>
    <row r="459" spans="1:10" x14ac:dyDescent="0.35">
      <c r="A459" s="5"/>
      <c r="B459" s="5"/>
      <c r="C459" s="7"/>
      <c r="D459" s="7"/>
      <c r="E459" s="9"/>
      <c r="F459" s="9"/>
      <c r="G459" s="15"/>
      <c r="H459" s="15"/>
      <c r="I459" s="17"/>
      <c r="J459" s="17"/>
    </row>
    <row r="460" spans="1:10" x14ac:dyDescent="0.35">
      <c r="A460" s="5"/>
      <c r="B460" s="5"/>
      <c r="C460" s="7"/>
      <c r="D460" s="7"/>
      <c r="E460" s="9"/>
      <c r="F460" s="9"/>
      <c r="G460" s="15"/>
      <c r="H460" s="15"/>
      <c r="I460" s="17"/>
      <c r="J460" s="17"/>
    </row>
    <row r="461" spans="1:10" x14ac:dyDescent="0.35">
      <c r="A461" s="5"/>
      <c r="B461" s="5"/>
      <c r="C461" s="7"/>
      <c r="D461" s="7"/>
      <c r="E461" s="9"/>
      <c r="F461" s="9"/>
      <c r="G461" s="15"/>
      <c r="H461" s="15"/>
      <c r="I461" s="17"/>
      <c r="J461" s="17"/>
    </row>
    <row r="462" spans="1:10" x14ac:dyDescent="0.35">
      <c r="A462" s="5"/>
      <c r="B462" s="5"/>
      <c r="C462" s="7"/>
      <c r="D462" s="7"/>
      <c r="E462" s="9"/>
      <c r="F462" s="9"/>
      <c r="G462" s="15"/>
      <c r="H462" s="15"/>
      <c r="I462" s="17"/>
      <c r="J462" s="17"/>
    </row>
    <row r="463" spans="1:10" x14ac:dyDescent="0.35">
      <c r="A463" s="5"/>
      <c r="B463" s="5"/>
      <c r="C463" s="7"/>
      <c r="D463" s="7"/>
      <c r="E463" s="9"/>
      <c r="F463" s="9"/>
      <c r="G463" s="15"/>
      <c r="H463" s="15"/>
      <c r="I463" s="17"/>
      <c r="J463" s="17"/>
    </row>
    <row r="464" spans="1:10" x14ac:dyDescent="0.35">
      <c r="A464" s="5"/>
      <c r="B464" s="5"/>
      <c r="C464" s="7"/>
      <c r="D464" s="7"/>
      <c r="E464" s="9"/>
      <c r="F464" s="9"/>
      <c r="G464" s="15"/>
      <c r="H464" s="15"/>
      <c r="I464" s="17"/>
      <c r="J464" s="17"/>
    </row>
    <row r="465" spans="1:10" x14ac:dyDescent="0.35">
      <c r="A465" s="5"/>
      <c r="B465" s="5"/>
      <c r="C465" s="7"/>
      <c r="D465" s="7"/>
      <c r="E465" s="9"/>
      <c r="F465" s="9"/>
      <c r="G465" s="15"/>
      <c r="H465" s="15"/>
      <c r="I465" s="17"/>
      <c r="J465" s="17"/>
    </row>
    <row r="466" spans="1:10" x14ac:dyDescent="0.35">
      <c r="A466" s="5"/>
      <c r="B466" s="5"/>
      <c r="C466" s="7"/>
      <c r="D466" s="7"/>
      <c r="E466" s="9"/>
      <c r="F466" s="9"/>
      <c r="G466" s="15"/>
      <c r="H466" s="15"/>
      <c r="I466" s="17"/>
      <c r="J466" s="17"/>
    </row>
    <row r="467" spans="1:10" x14ac:dyDescent="0.35">
      <c r="A467" s="5"/>
      <c r="B467" s="5"/>
      <c r="C467" s="7"/>
      <c r="D467" s="7"/>
      <c r="E467" s="9"/>
      <c r="F467" s="9"/>
      <c r="G467" s="15"/>
      <c r="H467" s="15"/>
      <c r="I467" s="17"/>
      <c r="J467" s="17"/>
    </row>
    <row r="468" spans="1:10" x14ac:dyDescent="0.35">
      <c r="A468" s="5"/>
      <c r="B468" s="5"/>
      <c r="C468" s="7"/>
      <c r="D468" s="7"/>
      <c r="E468" s="9"/>
      <c r="F468" s="9"/>
      <c r="G468" s="15"/>
      <c r="H468" s="15"/>
      <c r="I468" s="17"/>
      <c r="J468" s="17"/>
    </row>
    <row r="469" spans="1:10" x14ac:dyDescent="0.35">
      <c r="A469" s="5"/>
      <c r="B469" s="5"/>
      <c r="C469" s="7"/>
      <c r="D469" s="7"/>
      <c r="E469" s="9"/>
      <c r="F469" s="9"/>
      <c r="G469" s="15"/>
      <c r="H469" s="15"/>
      <c r="I469" s="17"/>
      <c r="J469" s="17"/>
    </row>
    <row r="470" spans="1:10" x14ac:dyDescent="0.35">
      <c r="A470" s="5"/>
      <c r="B470" s="5"/>
      <c r="C470" s="7"/>
      <c r="D470" s="7"/>
      <c r="E470" s="9"/>
      <c r="F470" s="9"/>
      <c r="G470" s="15"/>
      <c r="H470" s="15"/>
      <c r="I470" s="17"/>
      <c r="J470" s="17"/>
    </row>
    <row r="471" spans="1:10" x14ac:dyDescent="0.35">
      <c r="A471" s="5"/>
      <c r="B471" s="5"/>
      <c r="C471" s="7"/>
      <c r="D471" s="7"/>
      <c r="E471" s="9"/>
      <c r="F471" s="9"/>
      <c r="G471" s="15"/>
      <c r="H471" s="15"/>
      <c r="I471" s="17"/>
      <c r="J471" s="17"/>
    </row>
    <row r="472" spans="1:10" x14ac:dyDescent="0.35">
      <c r="A472" s="5"/>
      <c r="B472" s="5"/>
      <c r="C472" s="7"/>
      <c r="D472" s="7"/>
      <c r="E472" s="9"/>
      <c r="F472" s="9"/>
      <c r="G472" s="15"/>
      <c r="H472" s="15"/>
      <c r="I472" s="17"/>
      <c r="J472" s="17"/>
    </row>
    <row r="473" spans="1:10" x14ac:dyDescent="0.35">
      <c r="A473" s="5"/>
      <c r="B473" s="5"/>
      <c r="C473" s="7"/>
      <c r="D473" s="7"/>
      <c r="E473" s="9"/>
      <c r="F473" s="9"/>
      <c r="G473" s="15"/>
      <c r="H473" s="15"/>
      <c r="I473" s="17"/>
      <c r="J473" s="17"/>
    </row>
    <row r="474" spans="1:10" x14ac:dyDescent="0.35">
      <c r="A474" s="5"/>
      <c r="B474" s="5"/>
      <c r="C474" s="7"/>
      <c r="D474" s="7"/>
      <c r="E474" s="9"/>
      <c r="F474" s="9"/>
      <c r="G474" s="15"/>
      <c r="H474" s="15"/>
      <c r="I474" s="17"/>
      <c r="J474" s="17"/>
    </row>
    <row r="475" spans="1:10" x14ac:dyDescent="0.35">
      <c r="A475" s="5"/>
      <c r="B475" s="5"/>
      <c r="C475" s="7"/>
      <c r="D475" s="7"/>
      <c r="E475" s="9"/>
      <c r="F475" s="9"/>
      <c r="G475" s="15"/>
      <c r="H475" s="15"/>
      <c r="I475" s="17"/>
      <c r="J475" s="17"/>
    </row>
    <row r="476" spans="1:10" x14ac:dyDescent="0.35">
      <c r="A476" s="5"/>
      <c r="B476" s="5"/>
      <c r="C476" s="7"/>
      <c r="D476" s="7"/>
      <c r="E476" s="9"/>
      <c r="F476" s="9"/>
      <c r="G476" s="15"/>
      <c r="H476" s="15"/>
      <c r="I476" s="17"/>
      <c r="J476" s="17"/>
    </row>
    <row r="477" spans="1:10" x14ac:dyDescent="0.35">
      <c r="A477" s="5"/>
      <c r="B477" s="5"/>
      <c r="C477" s="7"/>
      <c r="D477" s="7"/>
      <c r="E477" s="9"/>
      <c r="F477" s="9"/>
      <c r="G477" s="15"/>
      <c r="H477" s="15"/>
      <c r="I477" s="17"/>
      <c r="J477" s="17"/>
    </row>
    <row r="478" spans="1:10" x14ac:dyDescent="0.35">
      <c r="A478" s="5"/>
      <c r="B478" s="5"/>
      <c r="C478" s="7"/>
      <c r="D478" s="7"/>
      <c r="E478" s="9"/>
      <c r="F478" s="9"/>
      <c r="G478" s="15"/>
      <c r="H478" s="15"/>
      <c r="I478" s="17"/>
      <c r="J478" s="17"/>
    </row>
    <row r="479" spans="1:10" x14ac:dyDescent="0.35">
      <c r="A479" s="5"/>
      <c r="B479" s="5"/>
      <c r="C479" s="7"/>
      <c r="D479" s="7"/>
      <c r="E479" s="9"/>
      <c r="F479" s="9"/>
      <c r="G479" s="15"/>
      <c r="H479" s="15"/>
      <c r="I479" s="17"/>
      <c r="J479" s="17"/>
    </row>
    <row r="480" spans="1:10" x14ac:dyDescent="0.35">
      <c r="A480" s="5"/>
      <c r="B480" s="5"/>
      <c r="C480" s="7"/>
      <c r="D480" s="7"/>
      <c r="E480" s="9"/>
      <c r="F480" s="9"/>
      <c r="G480" s="15"/>
      <c r="H480" s="15"/>
      <c r="I480" s="17"/>
      <c r="J480" s="17"/>
    </row>
    <row r="481" spans="1:10" x14ac:dyDescent="0.35">
      <c r="A481" s="5"/>
      <c r="B481" s="5"/>
      <c r="C481" s="7"/>
      <c r="D481" s="7"/>
      <c r="E481" s="9"/>
      <c r="F481" s="9"/>
      <c r="G481" s="15"/>
      <c r="H481" s="15"/>
      <c r="I481" s="17"/>
      <c r="J481" s="17"/>
    </row>
    <row r="482" spans="1:10" x14ac:dyDescent="0.35">
      <c r="A482" s="5"/>
      <c r="B482" s="5"/>
      <c r="C482" s="7"/>
      <c r="D482" s="7"/>
      <c r="E482" s="9"/>
      <c r="F482" s="9"/>
      <c r="G482" s="15"/>
      <c r="H482" s="15"/>
      <c r="I482" s="17"/>
      <c r="J482" s="17"/>
    </row>
    <row r="483" spans="1:10" x14ac:dyDescent="0.35">
      <c r="A483" s="5"/>
      <c r="B483" s="5"/>
      <c r="C483" s="7"/>
      <c r="D483" s="7"/>
      <c r="E483" s="9"/>
      <c r="F483" s="9"/>
      <c r="G483" s="15"/>
      <c r="H483" s="15"/>
      <c r="I483" s="17"/>
      <c r="J483" s="17"/>
    </row>
    <row r="484" spans="1:10" x14ac:dyDescent="0.35">
      <c r="A484" s="5"/>
      <c r="B484" s="5"/>
      <c r="C484" s="7"/>
      <c r="D484" s="7"/>
      <c r="E484" s="9"/>
      <c r="F484" s="9"/>
      <c r="G484" s="15"/>
      <c r="H484" s="15"/>
      <c r="I484" s="17"/>
      <c r="J484" s="17"/>
    </row>
    <row r="485" spans="1:10" x14ac:dyDescent="0.35">
      <c r="A485" s="5"/>
      <c r="B485" s="5"/>
      <c r="C485" s="7"/>
      <c r="D485" s="7"/>
      <c r="E485" s="9"/>
      <c r="F485" s="9"/>
      <c r="G485" s="15"/>
      <c r="H485" s="15"/>
      <c r="I485" s="17"/>
      <c r="J485" s="17"/>
    </row>
    <row r="486" spans="1:10" x14ac:dyDescent="0.35">
      <c r="A486" s="5"/>
      <c r="B486" s="5"/>
      <c r="C486" s="7"/>
      <c r="D486" s="7"/>
      <c r="E486" s="9"/>
      <c r="F486" s="9"/>
      <c r="G486" s="15"/>
      <c r="H486" s="15"/>
      <c r="I486" s="17"/>
      <c r="J486" s="17"/>
    </row>
    <row r="487" spans="1:10" x14ac:dyDescent="0.35">
      <c r="A487" s="5"/>
      <c r="B487" s="5"/>
      <c r="C487" s="7"/>
      <c r="D487" s="7"/>
      <c r="E487" s="9"/>
      <c r="F487" s="9"/>
      <c r="G487" s="15"/>
      <c r="H487" s="15"/>
      <c r="I487" s="17"/>
      <c r="J487" s="17"/>
    </row>
    <row r="488" spans="1:10" x14ac:dyDescent="0.35">
      <c r="A488" s="5"/>
      <c r="B488" s="5"/>
      <c r="C488" s="7"/>
      <c r="D488" s="7"/>
      <c r="E488" s="9"/>
      <c r="F488" s="9"/>
      <c r="G488" s="15"/>
      <c r="H488" s="15"/>
      <c r="I488" s="17"/>
      <c r="J488" s="17"/>
    </row>
    <row r="489" spans="1:10" x14ac:dyDescent="0.35">
      <c r="A489" s="5"/>
      <c r="B489" s="5"/>
      <c r="C489" s="7"/>
      <c r="D489" s="7"/>
      <c r="E489" s="9"/>
      <c r="F489" s="9"/>
      <c r="G489" s="15"/>
      <c r="H489" s="15"/>
      <c r="I489" s="17"/>
      <c r="J489" s="17"/>
    </row>
    <row r="490" spans="1:10" x14ac:dyDescent="0.35">
      <c r="A490" s="5"/>
      <c r="B490" s="5"/>
      <c r="C490" s="7"/>
      <c r="D490" s="7"/>
      <c r="E490" s="9"/>
      <c r="F490" s="9"/>
      <c r="G490" s="15"/>
      <c r="H490" s="15"/>
      <c r="I490" s="17"/>
      <c r="J490" s="17"/>
    </row>
    <row r="491" spans="1:10" x14ac:dyDescent="0.35">
      <c r="A491" s="5"/>
      <c r="B491" s="5"/>
      <c r="C491" s="7"/>
      <c r="D491" s="7"/>
      <c r="E491" s="9"/>
      <c r="F491" s="9"/>
      <c r="G491" s="15"/>
      <c r="H491" s="15"/>
      <c r="I491" s="17"/>
      <c r="J491" s="17"/>
    </row>
    <row r="492" spans="1:10" x14ac:dyDescent="0.35">
      <c r="A492" s="5"/>
      <c r="B492" s="5"/>
      <c r="C492" s="7"/>
      <c r="D492" s="7"/>
      <c r="E492" s="9"/>
      <c r="F492" s="9"/>
      <c r="G492" s="15"/>
      <c r="H492" s="15"/>
      <c r="I492" s="17"/>
      <c r="J492" s="17"/>
    </row>
    <row r="493" spans="1:10" x14ac:dyDescent="0.35">
      <c r="A493" s="5"/>
      <c r="B493" s="5"/>
      <c r="C493" s="7"/>
      <c r="D493" s="7"/>
      <c r="E493" s="9"/>
      <c r="F493" s="9"/>
      <c r="G493" s="15"/>
      <c r="H493" s="15"/>
      <c r="I493" s="17"/>
      <c r="J493" s="17"/>
    </row>
    <row r="494" spans="1:10" x14ac:dyDescent="0.35">
      <c r="A494" s="5"/>
      <c r="B494" s="5"/>
      <c r="C494" s="7"/>
      <c r="D494" s="7"/>
      <c r="E494" s="9"/>
      <c r="F494" s="9"/>
      <c r="G494" s="15"/>
      <c r="H494" s="15"/>
      <c r="I494" s="17"/>
      <c r="J494" s="17"/>
    </row>
    <row r="495" spans="1:10" x14ac:dyDescent="0.35">
      <c r="A495" s="5"/>
      <c r="B495" s="5"/>
      <c r="C495" s="7"/>
      <c r="D495" s="7"/>
      <c r="E495" s="9"/>
      <c r="F495" s="9"/>
      <c r="G495" s="15"/>
      <c r="H495" s="15"/>
      <c r="I495" s="17"/>
      <c r="J495" s="17"/>
    </row>
    <row r="496" spans="1:10" x14ac:dyDescent="0.35">
      <c r="A496" s="5"/>
      <c r="B496" s="5"/>
      <c r="C496" s="7"/>
      <c r="D496" s="7"/>
      <c r="E496" s="9"/>
      <c r="F496" s="9"/>
      <c r="G496" s="15"/>
      <c r="H496" s="15"/>
      <c r="I496" s="17"/>
      <c r="J496" s="17"/>
    </row>
    <row r="497" spans="1:10" x14ac:dyDescent="0.35">
      <c r="A497" s="5"/>
      <c r="B497" s="5"/>
      <c r="C497" s="7"/>
      <c r="D497" s="7"/>
      <c r="E497" s="9"/>
      <c r="F497" s="9"/>
      <c r="G497" s="15"/>
      <c r="H497" s="15"/>
      <c r="I497" s="17"/>
      <c r="J497" s="17"/>
    </row>
    <row r="498" spans="1:10" x14ac:dyDescent="0.35">
      <c r="A498" s="5"/>
      <c r="B498" s="5"/>
      <c r="C498" s="7"/>
      <c r="D498" s="7"/>
      <c r="E498" s="9"/>
      <c r="F498" s="9"/>
      <c r="G498" s="15"/>
      <c r="H498" s="15"/>
      <c r="I498" s="17"/>
      <c r="J498" s="17"/>
    </row>
    <row r="499" spans="1:10" x14ac:dyDescent="0.35">
      <c r="A499" s="5"/>
      <c r="B499" s="5"/>
      <c r="C499" s="7"/>
      <c r="D499" s="7"/>
      <c r="E499" s="9"/>
      <c r="F499" s="9"/>
      <c r="G499" s="15"/>
      <c r="H499" s="15"/>
      <c r="I499" s="17"/>
      <c r="J499" s="17"/>
    </row>
    <row r="500" spans="1:10" x14ac:dyDescent="0.35">
      <c r="A500" s="5"/>
      <c r="B500" s="5"/>
      <c r="C500" s="7"/>
      <c r="D500" s="7"/>
      <c r="E500" s="9"/>
      <c r="F500" s="9"/>
      <c r="G500" s="15"/>
      <c r="H500" s="15"/>
      <c r="I500" s="17"/>
      <c r="J500" s="17"/>
    </row>
    <row r="501" spans="1:10" x14ac:dyDescent="0.35">
      <c r="A501" s="5"/>
      <c r="B501" s="5"/>
      <c r="C501" s="7"/>
      <c r="D501" s="7"/>
      <c r="E501" s="9"/>
      <c r="F501" s="9"/>
      <c r="G501" s="15"/>
      <c r="H501" s="15"/>
      <c r="I501" s="17"/>
      <c r="J501" s="17"/>
    </row>
    <row r="502" spans="1:10" x14ac:dyDescent="0.35">
      <c r="A502" s="5"/>
      <c r="B502" s="5"/>
      <c r="C502" s="7"/>
      <c r="D502" s="7"/>
      <c r="E502" s="9"/>
      <c r="F502" s="9"/>
      <c r="G502" s="15"/>
      <c r="H502" s="15"/>
      <c r="I502" s="17"/>
      <c r="J502" s="17"/>
    </row>
    <row r="503" spans="1:10" x14ac:dyDescent="0.35">
      <c r="A503" s="5"/>
      <c r="B503" s="5"/>
      <c r="C503" s="7"/>
      <c r="D503" s="7"/>
      <c r="E503" s="9"/>
      <c r="F503" s="9"/>
      <c r="G503" s="15"/>
      <c r="H503" s="15"/>
      <c r="I503" s="17"/>
      <c r="J503" s="17"/>
    </row>
    <row r="504" spans="1:10" x14ac:dyDescent="0.35">
      <c r="A504" s="5"/>
      <c r="B504" s="5"/>
      <c r="C504" s="7"/>
      <c r="D504" s="7"/>
      <c r="E504" s="9"/>
      <c r="F504" s="9"/>
      <c r="G504" s="15"/>
      <c r="H504" s="15"/>
      <c r="I504" s="17"/>
      <c r="J504" s="17"/>
    </row>
    <row r="505" spans="1:10" x14ac:dyDescent="0.35">
      <c r="A505" s="5"/>
      <c r="B505" s="5"/>
      <c r="C505" s="7"/>
      <c r="D505" s="7"/>
      <c r="E505" s="9"/>
      <c r="F505" s="9"/>
      <c r="G505" s="15"/>
      <c r="H505" s="15"/>
      <c r="I505" s="17"/>
      <c r="J505" s="17"/>
    </row>
    <row r="506" spans="1:10" x14ac:dyDescent="0.35">
      <c r="A506" s="5"/>
      <c r="B506" s="5"/>
      <c r="C506" s="7"/>
      <c r="D506" s="7"/>
      <c r="E506" s="9"/>
      <c r="F506" s="9"/>
      <c r="G506" s="15"/>
      <c r="H506" s="15"/>
      <c r="I506" s="17"/>
      <c r="J506" s="17"/>
    </row>
    <row r="507" spans="1:10" x14ac:dyDescent="0.35">
      <c r="A507" s="5"/>
      <c r="B507" s="5"/>
      <c r="C507" s="7"/>
      <c r="D507" s="7"/>
      <c r="E507" s="9"/>
      <c r="F507" s="9"/>
      <c r="G507" s="15"/>
      <c r="H507" s="15"/>
      <c r="I507" s="17"/>
      <c r="J507" s="17"/>
    </row>
    <row r="508" spans="1:10" x14ac:dyDescent="0.35">
      <c r="A508" s="5"/>
      <c r="B508" s="5"/>
      <c r="C508" s="7"/>
      <c r="D508" s="7"/>
      <c r="E508" s="9"/>
      <c r="F508" s="9"/>
      <c r="G508" s="15"/>
      <c r="H508" s="15"/>
      <c r="I508" s="17"/>
      <c r="J508" s="17"/>
    </row>
    <row r="509" spans="1:10" x14ac:dyDescent="0.35">
      <c r="A509" s="5"/>
      <c r="B509" s="5"/>
      <c r="C509" s="7"/>
      <c r="D509" s="7"/>
      <c r="E509" s="9"/>
      <c r="F509" s="9"/>
      <c r="G509" s="15"/>
      <c r="H509" s="15"/>
      <c r="I509" s="17"/>
      <c r="J509" s="17"/>
    </row>
    <row r="510" spans="1:10" x14ac:dyDescent="0.35">
      <c r="A510" s="5"/>
      <c r="B510" s="5"/>
      <c r="C510" s="7"/>
      <c r="D510" s="7"/>
      <c r="E510" s="9"/>
      <c r="F510" s="9"/>
      <c r="G510" s="15"/>
      <c r="H510" s="15"/>
      <c r="I510" s="17"/>
      <c r="J510" s="17"/>
    </row>
    <row r="511" spans="1:10" x14ac:dyDescent="0.35">
      <c r="A511" s="5"/>
      <c r="B511" s="5"/>
      <c r="C511" s="7"/>
      <c r="D511" s="7"/>
      <c r="E511" s="9"/>
      <c r="F511" s="9"/>
      <c r="G511" s="15"/>
      <c r="H511" s="15"/>
      <c r="I511" s="17"/>
      <c r="J511" s="17"/>
    </row>
    <row r="512" spans="1:10" x14ac:dyDescent="0.35">
      <c r="A512" s="5"/>
      <c r="B512" s="5"/>
      <c r="C512" s="7"/>
      <c r="D512" s="7"/>
      <c r="E512" s="9"/>
      <c r="F512" s="9"/>
      <c r="G512" s="15"/>
      <c r="H512" s="15"/>
      <c r="I512" s="17"/>
      <c r="J512" s="17"/>
    </row>
    <row r="513" spans="1:10" x14ac:dyDescent="0.35">
      <c r="A513" s="5"/>
      <c r="B513" s="5"/>
      <c r="C513" s="7"/>
      <c r="D513" s="7"/>
      <c r="E513" s="9"/>
      <c r="F513" s="9"/>
      <c r="G513" s="15"/>
      <c r="H513" s="15"/>
      <c r="I513" s="17"/>
      <c r="J513" s="17"/>
    </row>
    <row r="514" spans="1:10" x14ac:dyDescent="0.35">
      <c r="A514" s="5"/>
      <c r="B514" s="5"/>
      <c r="C514" s="7"/>
      <c r="D514" s="7"/>
      <c r="E514" s="9"/>
      <c r="F514" s="9"/>
      <c r="G514" s="15"/>
      <c r="H514" s="15"/>
      <c r="I514" s="17"/>
      <c r="J514" s="17"/>
    </row>
    <row r="515" spans="1:10" x14ac:dyDescent="0.35">
      <c r="A515" s="5"/>
      <c r="B515" s="5"/>
      <c r="C515" s="7"/>
      <c r="D515" s="7"/>
      <c r="E515" s="9"/>
      <c r="F515" s="9"/>
      <c r="G515" s="15"/>
      <c r="H515" s="15"/>
      <c r="I515" s="17"/>
      <c r="J515" s="17"/>
    </row>
    <row r="516" spans="1:10" x14ac:dyDescent="0.35">
      <c r="A516" s="5"/>
      <c r="B516" s="5"/>
      <c r="C516" s="7"/>
      <c r="D516" s="7"/>
      <c r="E516" s="9"/>
      <c r="F516" s="9"/>
      <c r="G516" s="15"/>
      <c r="H516" s="15"/>
      <c r="I516" s="17"/>
      <c r="J516" s="17"/>
    </row>
    <row r="517" spans="1:10" x14ac:dyDescent="0.35">
      <c r="A517" s="5"/>
      <c r="B517" s="5"/>
      <c r="C517" s="7"/>
      <c r="D517" s="7"/>
      <c r="E517" s="9"/>
      <c r="F517" s="9"/>
      <c r="G517" s="15"/>
      <c r="H517" s="15"/>
      <c r="I517" s="17"/>
      <c r="J517" s="17"/>
    </row>
    <row r="518" spans="1:10" x14ac:dyDescent="0.35">
      <c r="A518" s="5"/>
      <c r="B518" s="5"/>
      <c r="C518" s="7"/>
      <c r="D518" s="7"/>
      <c r="E518" s="9"/>
      <c r="F518" s="9"/>
      <c r="G518" s="15"/>
      <c r="H518" s="15"/>
      <c r="I518" s="17"/>
      <c r="J518" s="17"/>
    </row>
    <row r="519" spans="1:10" x14ac:dyDescent="0.35">
      <c r="A519" s="5"/>
      <c r="B519" s="5"/>
      <c r="C519" s="7"/>
      <c r="D519" s="7"/>
      <c r="E519" s="9"/>
      <c r="F519" s="9"/>
      <c r="G519" s="15"/>
      <c r="H519" s="15"/>
      <c r="I519" s="17"/>
      <c r="J519" s="17"/>
    </row>
    <row r="520" spans="1:10" x14ac:dyDescent="0.35">
      <c r="A520" s="5"/>
      <c r="B520" s="5"/>
      <c r="C520" s="7"/>
      <c r="D520" s="7"/>
      <c r="E520" s="9"/>
      <c r="F520" s="9"/>
      <c r="G520" s="15"/>
      <c r="H520" s="15"/>
      <c r="I520" s="17"/>
      <c r="J520" s="17"/>
    </row>
    <row r="521" spans="1:10" x14ac:dyDescent="0.35">
      <c r="A521" s="5"/>
      <c r="B521" s="5"/>
      <c r="C521" s="7"/>
      <c r="D521" s="7"/>
      <c r="E521" s="9"/>
      <c r="F521" s="9"/>
      <c r="G521" s="15"/>
      <c r="H521" s="15"/>
      <c r="I521" s="17"/>
      <c r="J521" s="17"/>
    </row>
    <row r="522" spans="1:10" x14ac:dyDescent="0.35">
      <c r="A522" s="5"/>
      <c r="B522" s="5"/>
      <c r="C522" s="7"/>
      <c r="D522" s="7"/>
      <c r="E522" s="9"/>
      <c r="F522" s="9"/>
      <c r="G522" s="15"/>
      <c r="H522" s="15"/>
      <c r="I522" s="17"/>
      <c r="J522" s="17"/>
    </row>
    <row r="523" spans="1:10" x14ac:dyDescent="0.35">
      <c r="A523" s="5"/>
      <c r="B523" s="5"/>
      <c r="C523" s="7"/>
      <c r="D523" s="7"/>
      <c r="E523" s="9"/>
      <c r="F523" s="9"/>
      <c r="G523" s="15"/>
      <c r="H523" s="15"/>
      <c r="I523" s="17"/>
      <c r="J523" s="17"/>
    </row>
    <row r="524" spans="1:10" x14ac:dyDescent="0.35">
      <c r="A524" s="5"/>
      <c r="B524" s="5"/>
      <c r="C524" s="7"/>
      <c r="D524" s="7"/>
      <c r="E524" s="9"/>
      <c r="F524" s="9"/>
      <c r="G524" s="15"/>
      <c r="H524" s="15"/>
      <c r="I524" s="17"/>
      <c r="J524" s="17"/>
    </row>
    <row r="525" spans="1:10" x14ac:dyDescent="0.35">
      <c r="A525" s="5"/>
      <c r="B525" s="5"/>
      <c r="C525" s="7"/>
      <c r="D525" s="7"/>
      <c r="E525" s="9"/>
      <c r="F525" s="9"/>
      <c r="G525" s="15"/>
      <c r="H525" s="15"/>
      <c r="I525" s="17"/>
      <c r="J525" s="17"/>
    </row>
    <row r="526" spans="1:10" x14ac:dyDescent="0.35">
      <c r="A526" s="5"/>
      <c r="B526" s="5"/>
      <c r="C526" s="7"/>
      <c r="D526" s="7"/>
      <c r="E526" s="9"/>
      <c r="F526" s="9"/>
      <c r="G526" s="15"/>
      <c r="H526" s="15"/>
      <c r="I526" s="17"/>
      <c r="J526" s="17"/>
    </row>
    <row r="527" spans="1:10" x14ac:dyDescent="0.35">
      <c r="A527" s="5"/>
      <c r="B527" s="5"/>
      <c r="C527" s="7"/>
      <c r="D527" s="7"/>
      <c r="E527" s="9"/>
      <c r="F527" s="9"/>
      <c r="G527" s="15"/>
      <c r="H527" s="15"/>
      <c r="I527" s="17"/>
      <c r="J527" s="17"/>
    </row>
    <row r="528" spans="1:10" x14ac:dyDescent="0.35">
      <c r="A528" s="5"/>
      <c r="B528" s="5"/>
      <c r="C528" s="7"/>
      <c r="D528" s="7"/>
      <c r="E528" s="9"/>
      <c r="F528" s="9"/>
      <c r="G528" s="15"/>
      <c r="H528" s="15"/>
      <c r="I528" s="17"/>
      <c r="J528" s="17"/>
    </row>
    <row r="529" spans="1:10" x14ac:dyDescent="0.35">
      <c r="A529" s="5"/>
      <c r="B529" s="5"/>
      <c r="C529" s="7"/>
      <c r="D529" s="7"/>
      <c r="E529" s="9"/>
      <c r="F529" s="9"/>
      <c r="G529" s="15"/>
      <c r="H529" s="15"/>
      <c r="I529" s="17"/>
      <c r="J529" s="17"/>
    </row>
    <row r="530" spans="1:10" x14ac:dyDescent="0.35">
      <c r="A530" s="5"/>
      <c r="B530" s="5"/>
      <c r="C530" s="7"/>
      <c r="D530" s="7"/>
      <c r="E530" s="9"/>
      <c r="F530" s="9"/>
      <c r="G530" s="15"/>
      <c r="H530" s="15"/>
      <c r="I530" s="17"/>
      <c r="J530" s="17"/>
    </row>
    <row r="531" spans="1:10" x14ac:dyDescent="0.35">
      <c r="A531" s="5"/>
      <c r="B531" s="5"/>
      <c r="C531" s="7"/>
      <c r="D531" s="7"/>
      <c r="E531" s="9"/>
      <c r="F531" s="9"/>
      <c r="G531" s="15"/>
      <c r="H531" s="15"/>
      <c r="I531" s="17"/>
      <c r="J531" s="17"/>
    </row>
    <row r="532" spans="1:10" x14ac:dyDescent="0.35">
      <c r="A532" s="5"/>
      <c r="B532" s="5"/>
      <c r="C532" s="7"/>
      <c r="D532" s="7"/>
      <c r="E532" s="9"/>
      <c r="F532" s="9"/>
      <c r="G532" s="15"/>
      <c r="H532" s="15"/>
      <c r="I532" s="17"/>
      <c r="J532" s="17"/>
    </row>
    <row r="533" spans="1:10" x14ac:dyDescent="0.35">
      <c r="A533" s="5"/>
      <c r="B533" s="5"/>
      <c r="C533" s="7"/>
      <c r="D533" s="7"/>
      <c r="E533" s="9"/>
      <c r="F533" s="9"/>
      <c r="G533" s="15"/>
      <c r="H533" s="15"/>
      <c r="I533" s="17"/>
      <c r="J533" s="17"/>
    </row>
    <row r="534" spans="1:10" x14ac:dyDescent="0.35">
      <c r="A534" s="5"/>
      <c r="B534" s="5"/>
      <c r="C534" s="7"/>
      <c r="D534" s="7"/>
      <c r="E534" s="9"/>
      <c r="F534" s="9"/>
      <c r="G534" s="15"/>
      <c r="H534" s="15"/>
      <c r="I534" s="17"/>
      <c r="J534" s="17"/>
    </row>
    <row r="535" spans="1:10" x14ac:dyDescent="0.35">
      <c r="A535" s="5"/>
      <c r="B535" s="5"/>
      <c r="C535" s="7"/>
      <c r="D535" s="7"/>
      <c r="E535" s="9"/>
      <c r="F535" s="9"/>
      <c r="G535" s="15"/>
      <c r="H535" s="15"/>
      <c r="I535" s="17"/>
      <c r="J535" s="17"/>
    </row>
    <row r="536" spans="1:10" x14ac:dyDescent="0.35">
      <c r="A536" s="5"/>
      <c r="B536" s="5"/>
      <c r="C536" s="7"/>
      <c r="D536" s="7"/>
      <c r="E536" s="9"/>
      <c r="F536" s="9"/>
      <c r="G536" s="15"/>
      <c r="H536" s="15"/>
      <c r="I536" s="17"/>
      <c r="J536" s="17"/>
    </row>
    <row r="537" spans="1:10" x14ac:dyDescent="0.35">
      <c r="A537" s="5"/>
      <c r="B537" s="5"/>
      <c r="C537" s="7"/>
      <c r="D537" s="7"/>
      <c r="E537" s="9"/>
      <c r="F537" s="9"/>
      <c r="G537" s="15"/>
      <c r="H537" s="15"/>
      <c r="I537" s="17"/>
      <c r="J537" s="17"/>
    </row>
    <row r="538" spans="1:10" x14ac:dyDescent="0.35">
      <c r="A538" s="5"/>
      <c r="B538" s="5"/>
      <c r="C538" s="7"/>
      <c r="D538" s="7"/>
      <c r="E538" s="9"/>
      <c r="F538" s="9"/>
      <c r="G538" s="15"/>
      <c r="H538" s="15"/>
      <c r="I538" s="17"/>
      <c r="J538" s="17"/>
    </row>
    <row r="539" spans="1:10" x14ac:dyDescent="0.35">
      <c r="A539" s="5"/>
      <c r="B539" s="5"/>
      <c r="C539" s="7"/>
      <c r="D539" s="7"/>
      <c r="E539" s="9"/>
      <c r="F539" s="9"/>
      <c r="G539" s="15"/>
      <c r="H539" s="15"/>
      <c r="I539" s="17"/>
      <c r="J539" s="17"/>
    </row>
    <row r="540" spans="1:10" x14ac:dyDescent="0.35">
      <c r="A540" s="5"/>
      <c r="B540" s="5"/>
      <c r="C540" s="7"/>
      <c r="D540" s="7"/>
      <c r="E540" s="9"/>
      <c r="F540" s="9"/>
      <c r="G540" s="15"/>
      <c r="H540" s="15"/>
      <c r="I540" s="17"/>
      <c r="J540" s="17"/>
    </row>
    <row r="541" spans="1:10" x14ac:dyDescent="0.35">
      <c r="A541" s="5"/>
      <c r="B541" s="5"/>
      <c r="C541" s="7"/>
      <c r="D541" s="7"/>
      <c r="E541" s="9"/>
      <c r="F541" s="9"/>
      <c r="G541" s="15"/>
      <c r="H541" s="15"/>
      <c r="I541" s="17"/>
      <c r="J541" s="17"/>
    </row>
    <row r="542" spans="1:10" x14ac:dyDescent="0.35">
      <c r="A542" s="5"/>
      <c r="B542" s="5"/>
      <c r="C542" s="7"/>
      <c r="D542" s="7"/>
      <c r="E542" s="9"/>
      <c r="F542" s="9"/>
      <c r="G542" s="15"/>
      <c r="H542" s="15"/>
      <c r="I542" s="17"/>
      <c r="J542" s="17"/>
    </row>
    <row r="543" spans="1:10" x14ac:dyDescent="0.35">
      <c r="A543" s="5"/>
      <c r="B543" s="5"/>
      <c r="C543" s="7"/>
      <c r="D543" s="7"/>
      <c r="E543" s="9"/>
      <c r="F543" s="9"/>
      <c r="G543" s="15"/>
      <c r="H543" s="15"/>
      <c r="I543" s="17"/>
      <c r="J543" s="17"/>
    </row>
    <row r="544" spans="1:10" x14ac:dyDescent="0.35">
      <c r="A544" s="5"/>
      <c r="B544" s="5"/>
      <c r="C544" s="7"/>
      <c r="D544" s="7"/>
      <c r="E544" s="9"/>
      <c r="F544" s="9"/>
      <c r="G544" s="15"/>
      <c r="H544" s="15"/>
      <c r="I544" s="17"/>
      <c r="J544" s="17"/>
    </row>
    <row r="545" spans="1:10" x14ac:dyDescent="0.35">
      <c r="A545" s="5"/>
      <c r="B545" s="5"/>
      <c r="C545" s="7"/>
      <c r="D545" s="7"/>
      <c r="E545" s="9"/>
      <c r="F545" s="9"/>
      <c r="G545" s="15"/>
      <c r="H545" s="15"/>
      <c r="I545" s="17"/>
      <c r="J545" s="17"/>
    </row>
    <row r="546" spans="1:10" x14ac:dyDescent="0.35">
      <c r="A546" s="5"/>
      <c r="B546" s="5"/>
      <c r="C546" s="7"/>
      <c r="D546" s="7"/>
      <c r="E546" s="9"/>
      <c r="F546" s="9"/>
      <c r="G546" s="15"/>
      <c r="H546" s="15"/>
      <c r="I546" s="17"/>
      <c r="J546" s="17"/>
    </row>
    <row r="547" spans="1:10" x14ac:dyDescent="0.35">
      <c r="A547" s="5"/>
      <c r="B547" s="5"/>
      <c r="C547" s="7"/>
      <c r="D547" s="7"/>
      <c r="E547" s="9"/>
      <c r="F547" s="9"/>
      <c r="G547" s="15"/>
      <c r="H547" s="15"/>
      <c r="I547" s="17"/>
      <c r="J547" s="17"/>
    </row>
    <row r="548" spans="1:10" x14ac:dyDescent="0.35">
      <c r="A548" s="5"/>
      <c r="B548" s="5"/>
      <c r="C548" s="7"/>
      <c r="D548" s="7"/>
      <c r="E548" s="9"/>
      <c r="F548" s="9"/>
      <c r="G548" s="15"/>
      <c r="H548" s="15"/>
      <c r="I548" s="17"/>
      <c r="J548" s="17"/>
    </row>
    <row r="549" spans="1:10" x14ac:dyDescent="0.35">
      <c r="A549" s="5"/>
      <c r="B549" s="5"/>
      <c r="C549" s="7"/>
      <c r="D549" s="7"/>
      <c r="E549" s="9"/>
      <c r="F549" s="9"/>
      <c r="G549" s="15"/>
      <c r="H549" s="15"/>
      <c r="I549" s="17"/>
      <c r="J549" s="17"/>
    </row>
    <row r="550" spans="1:10" x14ac:dyDescent="0.35">
      <c r="A550" s="5"/>
      <c r="B550" s="5"/>
      <c r="C550" s="7"/>
      <c r="D550" s="7"/>
      <c r="E550" s="9"/>
      <c r="F550" s="9"/>
      <c r="G550" s="15"/>
      <c r="H550" s="15"/>
      <c r="I550" s="17"/>
      <c r="J550" s="17"/>
    </row>
    <row r="551" spans="1:10" x14ac:dyDescent="0.35">
      <c r="A551" s="5"/>
      <c r="B551" s="5"/>
      <c r="C551" s="7"/>
      <c r="D551" s="7"/>
      <c r="E551" s="9"/>
      <c r="F551" s="9"/>
      <c r="G551" s="15"/>
      <c r="H551" s="15"/>
      <c r="I551" s="17"/>
      <c r="J551" s="17"/>
    </row>
    <row r="552" spans="1:10" x14ac:dyDescent="0.35">
      <c r="A552" s="5"/>
      <c r="B552" s="5"/>
      <c r="C552" s="7"/>
      <c r="D552" s="7"/>
      <c r="E552" s="9"/>
      <c r="F552" s="9"/>
      <c r="G552" s="15"/>
      <c r="H552" s="15"/>
      <c r="I552" s="17"/>
      <c r="J552" s="17"/>
    </row>
    <row r="553" spans="1:10" x14ac:dyDescent="0.35">
      <c r="A553" s="5"/>
      <c r="B553" s="5"/>
      <c r="C553" s="7"/>
      <c r="D553" s="7"/>
      <c r="E553" s="9"/>
      <c r="F553" s="9"/>
      <c r="G553" s="15"/>
      <c r="H553" s="15"/>
      <c r="I553" s="17"/>
      <c r="J553" s="17"/>
    </row>
    <row r="554" spans="1:10" x14ac:dyDescent="0.35">
      <c r="A554" s="5"/>
      <c r="B554" s="5"/>
      <c r="C554" s="7"/>
      <c r="D554" s="7"/>
      <c r="E554" s="9"/>
      <c r="F554" s="9"/>
      <c r="G554" s="15"/>
      <c r="H554" s="15"/>
      <c r="I554" s="17"/>
      <c r="J554" s="17"/>
    </row>
    <row r="555" spans="1:10" x14ac:dyDescent="0.35">
      <c r="A555" s="5"/>
      <c r="B555" s="5"/>
      <c r="C555" s="7"/>
      <c r="D555" s="7"/>
      <c r="E555" s="9"/>
      <c r="F555" s="9"/>
      <c r="G555" s="15"/>
      <c r="H555" s="15"/>
      <c r="I555" s="17"/>
      <c r="J555" s="17"/>
    </row>
    <row r="556" spans="1:10" x14ac:dyDescent="0.35">
      <c r="A556" s="5"/>
      <c r="B556" s="5"/>
      <c r="C556" s="7"/>
      <c r="D556" s="7"/>
      <c r="E556" s="9"/>
      <c r="F556" s="9"/>
      <c r="G556" s="15"/>
      <c r="H556" s="15"/>
      <c r="I556" s="17"/>
      <c r="J556" s="17"/>
    </row>
    <row r="557" spans="1:10" x14ac:dyDescent="0.35">
      <c r="A557" s="5"/>
      <c r="B557" s="5"/>
      <c r="C557" s="7"/>
      <c r="D557" s="7"/>
      <c r="E557" s="9"/>
      <c r="F557" s="9"/>
      <c r="G557" s="15"/>
      <c r="H557" s="15"/>
      <c r="I557" s="17"/>
      <c r="J557" s="17"/>
    </row>
    <row r="558" spans="1:10" x14ac:dyDescent="0.35">
      <c r="A558" s="5"/>
      <c r="B558" s="5"/>
      <c r="C558" s="7"/>
      <c r="D558" s="7"/>
      <c r="E558" s="9"/>
      <c r="F558" s="9"/>
      <c r="G558" s="15"/>
      <c r="H558" s="15"/>
      <c r="I558" s="17"/>
      <c r="J558" s="17"/>
    </row>
    <row r="559" spans="1:10" x14ac:dyDescent="0.35">
      <c r="A559" s="5"/>
      <c r="B559" s="5"/>
      <c r="C559" s="7"/>
      <c r="D559" s="7"/>
      <c r="E559" s="9"/>
      <c r="F559" s="9"/>
      <c r="G559" s="15"/>
      <c r="H559" s="15"/>
      <c r="I559" s="17"/>
      <c r="J559" s="17"/>
    </row>
    <row r="560" spans="1:10" x14ac:dyDescent="0.35">
      <c r="A560" s="5"/>
      <c r="B560" s="5"/>
      <c r="C560" s="7"/>
      <c r="D560" s="7"/>
      <c r="E560" s="9"/>
      <c r="F560" s="9"/>
      <c r="G560" s="15"/>
      <c r="H560" s="15"/>
      <c r="I560" s="17"/>
      <c r="J560" s="17"/>
    </row>
    <row r="561" spans="1:10" x14ac:dyDescent="0.35">
      <c r="A561" s="5"/>
      <c r="B561" s="5"/>
      <c r="C561" s="7"/>
      <c r="D561" s="7"/>
      <c r="E561" s="9"/>
      <c r="F561" s="9"/>
      <c r="G561" s="15"/>
      <c r="H561" s="15"/>
      <c r="I561" s="17"/>
      <c r="J561" s="17"/>
    </row>
    <row r="562" spans="1:10" x14ac:dyDescent="0.35">
      <c r="A562" s="5"/>
      <c r="B562" s="5"/>
      <c r="C562" s="7"/>
      <c r="D562" s="7"/>
      <c r="E562" s="9"/>
      <c r="F562" s="9"/>
      <c r="G562" s="15"/>
      <c r="H562" s="15"/>
      <c r="I562" s="17"/>
      <c r="J562" s="17"/>
    </row>
    <row r="563" spans="1:10" x14ac:dyDescent="0.35">
      <c r="A563" s="5"/>
      <c r="B563" s="5"/>
      <c r="C563" s="7"/>
      <c r="D563" s="7"/>
      <c r="E563" s="9"/>
      <c r="F563" s="9"/>
      <c r="G563" s="15"/>
      <c r="H563" s="15"/>
      <c r="I563" s="17"/>
      <c r="J563" s="17"/>
    </row>
    <row r="564" spans="1:10" x14ac:dyDescent="0.35">
      <c r="A564" s="5"/>
      <c r="B564" s="5"/>
      <c r="C564" s="7"/>
      <c r="D564" s="7"/>
      <c r="E564" s="9"/>
      <c r="F564" s="9"/>
      <c r="G564" s="15"/>
      <c r="H564" s="15"/>
      <c r="I564" s="17"/>
      <c r="J564" s="17"/>
    </row>
    <row r="565" spans="1:10" x14ac:dyDescent="0.35">
      <c r="A565" s="5"/>
      <c r="B565" s="5"/>
      <c r="C565" s="7"/>
      <c r="D565" s="7"/>
      <c r="E565" s="9"/>
      <c r="F565" s="9"/>
      <c r="G565" s="15"/>
      <c r="H565" s="15"/>
      <c r="I565" s="17"/>
      <c r="J565" s="17"/>
    </row>
    <row r="566" spans="1:10" x14ac:dyDescent="0.35">
      <c r="A566" s="5"/>
      <c r="B566" s="5"/>
      <c r="C566" s="7"/>
      <c r="D566" s="7"/>
      <c r="E566" s="9"/>
      <c r="F566" s="9"/>
      <c r="G566" s="15"/>
      <c r="H566" s="15"/>
      <c r="I566" s="17"/>
      <c r="J566" s="17"/>
    </row>
    <row r="567" spans="1:10" x14ac:dyDescent="0.35">
      <c r="A567" s="5"/>
      <c r="B567" s="5"/>
      <c r="C567" s="7"/>
      <c r="D567" s="7"/>
      <c r="E567" s="9"/>
      <c r="F567" s="9"/>
      <c r="G567" s="15"/>
      <c r="H567" s="15"/>
      <c r="I567" s="17"/>
      <c r="J567" s="17"/>
    </row>
    <row r="568" spans="1:10" x14ac:dyDescent="0.35">
      <c r="A568" s="5"/>
      <c r="B568" s="5"/>
      <c r="C568" s="7"/>
      <c r="D568" s="7"/>
      <c r="E568" s="9"/>
      <c r="F568" s="9"/>
      <c r="G568" s="15"/>
      <c r="H568" s="15"/>
      <c r="I568" s="17"/>
      <c r="J568" s="17"/>
    </row>
    <row r="569" spans="1:10" x14ac:dyDescent="0.35">
      <c r="A569" s="5"/>
      <c r="B569" s="5"/>
      <c r="C569" s="7"/>
      <c r="D569" s="7"/>
      <c r="E569" s="9"/>
      <c r="F569" s="9"/>
      <c r="G569" s="15"/>
      <c r="H569" s="15"/>
      <c r="I569" s="17"/>
      <c r="J569" s="17"/>
    </row>
    <row r="570" spans="1:10" x14ac:dyDescent="0.35">
      <c r="A570" s="5"/>
      <c r="B570" s="5"/>
      <c r="C570" s="7"/>
      <c r="D570" s="7"/>
      <c r="E570" s="9"/>
      <c r="F570" s="9"/>
      <c r="G570" s="15"/>
      <c r="H570" s="15"/>
      <c r="I570" s="17"/>
      <c r="J570" s="17"/>
    </row>
    <row r="571" spans="1:10" x14ac:dyDescent="0.35">
      <c r="A571" s="5"/>
      <c r="B571" s="5"/>
      <c r="C571" s="7"/>
      <c r="D571" s="7"/>
      <c r="E571" s="9"/>
      <c r="F571" s="9"/>
      <c r="G571" s="15"/>
      <c r="H571" s="15"/>
      <c r="I571" s="17"/>
      <c r="J571" s="17"/>
    </row>
    <row r="572" spans="1:10" x14ac:dyDescent="0.35">
      <c r="A572" s="5"/>
      <c r="B572" s="5"/>
      <c r="C572" s="7"/>
      <c r="D572" s="7"/>
      <c r="E572" s="9"/>
      <c r="F572" s="9"/>
      <c r="G572" s="15"/>
      <c r="H572" s="15"/>
      <c r="I572" s="17"/>
      <c r="J572" s="17"/>
    </row>
    <row r="573" spans="1:10" x14ac:dyDescent="0.35">
      <c r="A573" s="5"/>
      <c r="B573" s="5"/>
      <c r="C573" s="7"/>
      <c r="D573" s="7"/>
      <c r="E573" s="9"/>
      <c r="F573" s="9"/>
      <c r="G573" s="15"/>
      <c r="H573" s="15"/>
      <c r="I573" s="17"/>
      <c r="J573" s="17"/>
    </row>
    <row r="574" spans="1:10" x14ac:dyDescent="0.35">
      <c r="A574" s="5"/>
      <c r="B574" s="5"/>
      <c r="C574" s="7"/>
      <c r="D574" s="7"/>
      <c r="E574" s="9"/>
      <c r="F574" s="9"/>
      <c r="G574" s="15"/>
      <c r="H574" s="15"/>
      <c r="I574" s="17"/>
      <c r="J574" s="17"/>
    </row>
    <row r="575" spans="1:10" x14ac:dyDescent="0.35">
      <c r="A575" s="5"/>
      <c r="B575" s="5"/>
      <c r="C575" s="7"/>
      <c r="D575" s="7"/>
      <c r="E575" s="9"/>
      <c r="F575" s="9"/>
      <c r="G575" s="15"/>
      <c r="H575" s="15"/>
      <c r="I575" s="17"/>
      <c r="J575" s="17"/>
    </row>
    <row r="576" spans="1:10" x14ac:dyDescent="0.35">
      <c r="A576" s="5"/>
      <c r="B576" s="5"/>
      <c r="C576" s="7"/>
      <c r="D576" s="7"/>
      <c r="E576" s="9"/>
      <c r="F576" s="9"/>
      <c r="G576" s="15"/>
      <c r="H576" s="15"/>
      <c r="I576" s="17"/>
      <c r="J576" s="17"/>
    </row>
    <row r="577" spans="1:10" x14ac:dyDescent="0.35">
      <c r="A577" s="5"/>
      <c r="B577" s="5"/>
      <c r="C577" s="7"/>
      <c r="D577" s="7"/>
      <c r="E577" s="9"/>
      <c r="F577" s="9"/>
      <c r="G577" s="15"/>
      <c r="H577" s="15"/>
      <c r="I577" s="17"/>
      <c r="J577" s="17"/>
    </row>
    <row r="578" spans="1:10" x14ac:dyDescent="0.35">
      <c r="A578" s="5"/>
      <c r="B578" s="5"/>
      <c r="C578" s="7"/>
      <c r="D578" s="7"/>
      <c r="E578" s="9"/>
      <c r="F578" s="9"/>
      <c r="G578" s="15"/>
      <c r="H578" s="15"/>
      <c r="I578" s="17"/>
      <c r="J578" s="17"/>
    </row>
    <row r="579" spans="1:10" x14ac:dyDescent="0.35">
      <c r="A579" s="5"/>
      <c r="B579" s="5"/>
      <c r="C579" s="7"/>
      <c r="D579" s="7"/>
      <c r="E579" s="9"/>
      <c r="F579" s="9"/>
      <c r="G579" s="15"/>
      <c r="H579" s="15"/>
      <c r="I579" s="17"/>
      <c r="J579" s="17"/>
    </row>
    <row r="580" spans="1:10" x14ac:dyDescent="0.35">
      <c r="A580" s="5"/>
      <c r="B580" s="5"/>
      <c r="C580" s="7"/>
      <c r="D580" s="7"/>
      <c r="E580" s="9"/>
      <c r="F580" s="9"/>
      <c r="G580" s="15"/>
      <c r="H580" s="15"/>
      <c r="I580" s="17"/>
      <c r="J580" s="17"/>
    </row>
    <row r="581" spans="1:10" x14ac:dyDescent="0.35">
      <c r="A581" s="5"/>
      <c r="B581" s="5"/>
      <c r="C581" s="7"/>
      <c r="D581" s="7"/>
      <c r="E581" s="9"/>
      <c r="F581" s="9"/>
      <c r="G581" s="15"/>
      <c r="H581" s="15"/>
      <c r="I581" s="17"/>
      <c r="J581" s="17"/>
    </row>
    <row r="582" spans="1:10" x14ac:dyDescent="0.35">
      <c r="A582" s="5"/>
      <c r="B582" s="5"/>
      <c r="C582" s="7"/>
      <c r="D582" s="7"/>
      <c r="E582" s="9"/>
      <c r="F582" s="9"/>
      <c r="G582" s="15"/>
      <c r="H582" s="15"/>
      <c r="I582" s="17"/>
      <c r="J582" s="17"/>
    </row>
    <row r="583" spans="1:10" x14ac:dyDescent="0.35">
      <c r="A583" s="5"/>
      <c r="B583" s="5"/>
      <c r="C583" s="7"/>
      <c r="D583" s="7"/>
      <c r="E583" s="9"/>
      <c r="F583" s="9"/>
      <c r="G583" s="15"/>
      <c r="H583" s="15"/>
      <c r="I583" s="17"/>
      <c r="J583" s="17"/>
    </row>
    <row r="584" spans="1:10" x14ac:dyDescent="0.35">
      <c r="A584" s="5"/>
      <c r="B584" s="5"/>
      <c r="C584" s="7"/>
      <c r="D584" s="7"/>
      <c r="E584" s="9"/>
      <c r="F584" s="9"/>
      <c r="G584" s="15"/>
      <c r="H584" s="15"/>
      <c r="I584" s="17"/>
      <c r="J584" s="17"/>
    </row>
    <row r="585" spans="1:10" x14ac:dyDescent="0.35">
      <c r="A585" s="5"/>
      <c r="B585" s="5"/>
      <c r="C585" s="7"/>
      <c r="D585" s="7"/>
      <c r="E585" s="9"/>
      <c r="F585" s="9"/>
      <c r="G585" s="15"/>
      <c r="H585" s="15"/>
      <c r="I585" s="17"/>
      <c r="J585" s="17"/>
    </row>
    <row r="586" spans="1:10" x14ac:dyDescent="0.35">
      <c r="A586" s="5"/>
      <c r="B586" s="5"/>
      <c r="C586" s="7"/>
      <c r="D586" s="7"/>
      <c r="E586" s="9"/>
      <c r="F586" s="9"/>
      <c r="G586" s="15"/>
      <c r="H586" s="15"/>
      <c r="I586" s="17"/>
      <c r="J586" s="17"/>
    </row>
    <row r="587" spans="1:10" x14ac:dyDescent="0.35">
      <c r="A587" s="5"/>
      <c r="B587" s="5"/>
      <c r="C587" s="7"/>
      <c r="D587" s="7"/>
      <c r="E587" s="9"/>
      <c r="F587" s="9"/>
      <c r="G587" s="15"/>
      <c r="H587" s="15"/>
      <c r="I587" s="17"/>
      <c r="J587" s="17"/>
    </row>
    <row r="588" spans="1:10" x14ac:dyDescent="0.35">
      <c r="A588" s="5"/>
      <c r="B588" s="5"/>
      <c r="C588" s="7"/>
      <c r="D588" s="7"/>
      <c r="E588" s="9"/>
      <c r="F588" s="9"/>
      <c r="G588" s="15"/>
      <c r="H588" s="15"/>
      <c r="I588" s="17"/>
      <c r="J588" s="17"/>
    </row>
    <row r="589" spans="1:10" x14ac:dyDescent="0.35">
      <c r="A589" s="5"/>
      <c r="B589" s="5"/>
      <c r="C589" s="7"/>
      <c r="D589" s="7"/>
      <c r="E589" s="9"/>
      <c r="F589" s="9"/>
      <c r="G589" s="15"/>
      <c r="H589" s="15"/>
      <c r="I589" s="17"/>
      <c r="J589" s="17"/>
    </row>
    <row r="590" spans="1:10" x14ac:dyDescent="0.35">
      <c r="A590" s="5"/>
      <c r="B590" s="5"/>
      <c r="C590" s="7"/>
      <c r="D590" s="7"/>
      <c r="E590" s="9"/>
      <c r="F590" s="9"/>
      <c r="G590" s="15"/>
      <c r="H590" s="15"/>
      <c r="I590" s="17"/>
      <c r="J590" s="17"/>
    </row>
    <row r="591" spans="1:10" x14ac:dyDescent="0.35">
      <c r="A591" s="5"/>
      <c r="B591" s="5"/>
      <c r="C591" s="7"/>
      <c r="D591" s="7"/>
      <c r="E591" s="9"/>
      <c r="F591" s="9"/>
      <c r="G591" s="15"/>
      <c r="H591" s="15"/>
      <c r="I591" s="17"/>
      <c r="J591" s="17"/>
    </row>
    <row r="592" spans="1:10" x14ac:dyDescent="0.35">
      <c r="A592" s="5"/>
      <c r="B592" s="5"/>
      <c r="C592" s="7"/>
      <c r="D592" s="7"/>
      <c r="E592" s="9"/>
      <c r="F592" s="9"/>
      <c r="G592" s="15"/>
      <c r="H592" s="15"/>
      <c r="I592" s="17"/>
      <c r="J592" s="17"/>
    </row>
    <row r="593" spans="1:10" x14ac:dyDescent="0.35">
      <c r="A593" s="5"/>
      <c r="B593" s="5"/>
      <c r="C593" s="7"/>
      <c r="D593" s="7"/>
      <c r="E593" s="9"/>
      <c r="F593" s="9"/>
      <c r="G593" s="15"/>
      <c r="H593" s="15"/>
      <c r="I593" s="17"/>
      <c r="J593" s="17"/>
    </row>
    <row r="594" spans="1:10" x14ac:dyDescent="0.35">
      <c r="A594" s="5"/>
      <c r="B594" s="5"/>
      <c r="C594" s="7"/>
      <c r="D594" s="7"/>
      <c r="E594" s="9"/>
      <c r="F594" s="9"/>
      <c r="G594" s="15"/>
      <c r="H594" s="15"/>
      <c r="I594" s="17"/>
      <c r="J594" s="17"/>
    </row>
    <row r="595" spans="1:10" x14ac:dyDescent="0.35">
      <c r="A595" s="5"/>
      <c r="B595" s="5"/>
      <c r="C595" s="7"/>
      <c r="D595" s="7"/>
      <c r="E595" s="9"/>
      <c r="F595" s="9"/>
      <c r="G595" s="15"/>
      <c r="H595" s="15"/>
      <c r="I595" s="17"/>
      <c r="J595" s="17"/>
    </row>
    <row r="596" spans="1:10" x14ac:dyDescent="0.35">
      <c r="A596" s="5"/>
      <c r="B596" s="5"/>
      <c r="C596" s="7"/>
      <c r="D596" s="7"/>
      <c r="E596" s="9"/>
      <c r="F596" s="9"/>
      <c r="G596" s="15"/>
      <c r="H596" s="15"/>
      <c r="I596" s="17"/>
      <c r="J596" s="17"/>
    </row>
    <row r="597" spans="1:10" x14ac:dyDescent="0.35">
      <c r="A597" s="5"/>
      <c r="B597" s="5"/>
      <c r="C597" s="7"/>
      <c r="D597" s="7"/>
      <c r="E597" s="9"/>
      <c r="F597" s="9"/>
      <c r="G597" s="15"/>
      <c r="H597" s="15"/>
      <c r="I597" s="17"/>
      <c r="J597" s="17"/>
    </row>
    <row r="598" spans="1:10" x14ac:dyDescent="0.35">
      <c r="A598" s="5"/>
      <c r="B598" s="5"/>
      <c r="C598" s="7"/>
      <c r="D598" s="7"/>
      <c r="E598" s="9"/>
      <c r="F598" s="9"/>
      <c r="G598" s="15"/>
      <c r="H598" s="15"/>
      <c r="I598" s="17"/>
      <c r="J598" s="17"/>
    </row>
    <row r="599" spans="1:10" x14ac:dyDescent="0.35">
      <c r="A599" s="5"/>
      <c r="B599" s="5"/>
      <c r="C599" s="7"/>
      <c r="D599" s="7"/>
      <c r="E599" s="9"/>
      <c r="F599" s="9"/>
      <c r="G599" s="15"/>
      <c r="H599" s="15"/>
      <c r="I599" s="17"/>
      <c r="J599" s="17"/>
    </row>
    <row r="600" spans="1:10" x14ac:dyDescent="0.35">
      <c r="A600" s="5"/>
      <c r="B600" s="5"/>
      <c r="C600" s="7"/>
      <c r="D600" s="7"/>
      <c r="E600" s="9"/>
      <c r="F600" s="9"/>
      <c r="G600" s="15"/>
      <c r="H600" s="15"/>
      <c r="I600" s="17"/>
      <c r="J600" s="17"/>
    </row>
    <row r="601" spans="1:10" x14ac:dyDescent="0.35">
      <c r="A601" s="5"/>
      <c r="B601" s="5"/>
      <c r="C601" s="7"/>
      <c r="D601" s="7"/>
      <c r="E601" s="9"/>
      <c r="F601" s="9"/>
      <c r="G601" s="15"/>
      <c r="H601" s="15"/>
      <c r="I601" s="17"/>
      <c r="J601" s="17"/>
    </row>
    <row r="602" spans="1:10" x14ac:dyDescent="0.35">
      <c r="A602" s="5"/>
      <c r="B602" s="5"/>
      <c r="C602" s="7"/>
      <c r="D602" s="7"/>
      <c r="E602" s="9"/>
      <c r="F602" s="9"/>
      <c r="G602" s="15"/>
      <c r="H602" s="15"/>
      <c r="I602" s="17"/>
      <c r="J602" s="17"/>
    </row>
    <row r="603" spans="1:10" x14ac:dyDescent="0.35">
      <c r="A603" s="5"/>
      <c r="B603" s="5"/>
      <c r="C603" s="7"/>
      <c r="D603" s="7"/>
      <c r="E603" s="9"/>
      <c r="F603" s="9"/>
      <c r="G603" s="15"/>
      <c r="H603" s="15"/>
      <c r="I603" s="17"/>
      <c r="J603" s="17"/>
    </row>
    <row r="604" spans="1:10" x14ac:dyDescent="0.35">
      <c r="A604" s="5"/>
      <c r="B604" s="5"/>
      <c r="C604" s="7"/>
      <c r="D604" s="7"/>
      <c r="E604" s="9"/>
      <c r="F604" s="9"/>
      <c r="G604" s="15"/>
      <c r="H604" s="15"/>
      <c r="I604" s="17"/>
      <c r="J604" s="17"/>
    </row>
    <row r="605" spans="1:10" x14ac:dyDescent="0.35">
      <c r="A605" s="5"/>
      <c r="B605" s="5"/>
      <c r="C605" s="7"/>
      <c r="D605" s="7"/>
      <c r="E605" s="9"/>
      <c r="F605" s="9"/>
      <c r="G605" s="15"/>
      <c r="H605" s="15"/>
      <c r="I605" s="17"/>
      <c r="J605" s="17"/>
    </row>
    <row r="606" spans="1:10" x14ac:dyDescent="0.35">
      <c r="A606" s="5"/>
      <c r="B606" s="5"/>
      <c r="C606" s="7"/>
      <c r="D606" s="7"/>
      <c r="E606" s="9"/>
      <c r="F606" s="9"/>
      <c r="G606" s="15"/>
      <c r="H606" s="15"/>
      <c r="I606" s="17"/>
      <c r="J606" s="17"/>
    </row>
    <row r="607" spans="1:10" x14ac:dyDescent="0.35">
      <c r="A607" s="5"/>
      <c r="B607" s="5"/>
      <c r="C607" s="7"/>
      <c r="D607" s="7"/>
      <c r="E607" s="9"/>
      <c r="F607" s="9"/>
      <c r="G607" s="15"/>
      <c r="H607" s="15"/>
      <c r="I607" s="17"/>
      <c r="J607" s="17"/>
    </row>
    <row r="608" spans="1:10" x14ac:dyDescent="0.35">
      <c r="A608" s="5"/>
      <c r="B608" s="5"/>
      <c r="C608" s="7"/>
      <c r="D608" s="7"/>
      <c r="E608" s="9"/>
      <c r="F608" s="9"/>
      <c r="G608" s="15"/>
      <c r="H608" s="15"/>
      <c r="I608" s="17"/>
      <c r="J608" s="17"/>
    </row>
    <row r="609" spans="1:10" x14ac:dyDescent="0.35">
      <c r="A609" s="5"/>
      <c r="B609" s="5"/>
      <c r="C609" s="7"/>
      <c r="D609" s="7"/>
      <c r="E609" s="9"/>
      <c r="F609" s="9"/>
      <c r="G609" s="15"/>
      <c r="H609" s="15"/>
      <c r="I609" s="17"/>
      <c r="J609" s="17"/>
    </row>
    <row r="610" spans="1:10" x14ac:dyDescent="0.35">
      <c r="A610" s="5"/>
      <c r="B610" s="5"/>
      <c r="C610" s="7"/>
      <c r="D610" s="7"/>
      <c r="E610" s="9"/>
      <c r="F610" s="9"/>
      <c r="G610" s="15"/>
      <c r="H610" s="15"/>
      <c r="I610" s="17"/>
      <c r="J610" s="17"/>
    </row>
    <row r="611" spans="1:10" x14ac:dyDescent="0.35">
      <c r="A611" s="5"/>
      <c r="B611" s="5"/>
      <c r="C611" s="7"/>
      <c r="D611" s="7"/>
      <c r="E611" s="9"/>
      <c r="F611" s="9"/>
      <c r="G611" s="15"/>
      <c r="H611" s="15"/>
      <c r="I611" s="17"/>
      <c r="J611" s="17"/>
    </row>
    <row r="612" spans="1:10" x14ac:dyDescent="0.35">
      <c r="A612" s="5"/>
      <c r="B612" s="5"/>
      <c r="C612" s="7"/>
      <c r="D612" s="7"/>
      <c r="E612" s="9"/>
      <c r="F612" s="9"/>
      <c r="G612" s="15"/>
      <c r="H612" s="15"/>
      <c r="I612" s="17"/>
      <c r="J612" s="17"/>
    </row>
    <row r="613" spans="1:10" x14ac:dyDescent="0.35">
      <c r="A613" s="5"/>
      <c r="B613" s="5"/>
      <c r="C613" s="7"/>
      <c r="D613" s="7"/>
      <c r="E613" s="9"/>
      <c r="F613" s="9"/>
      <c r="G613" s="15"/>
      <c r="H613" s="15"/>
      <c r="I613" s="17"/>
      <c r="J613" s="17"/>
    </row>
    <row r="614" spans="1:10" x14ac:dyDescent="0.35">
      <c r="A614" s="5"/>
      <c r="B614" s="5"/>
      <c r="C614" s="7"/>
      <c r="D614" s="7"/>
      <c r="E614" s="9"/>
      <c r="F614" s="9"/>
      <c r="G614" s="15"/>
      <c r="H614" s="15"/>
      <c r="I614" s="17"/>
      <c r="J614" s="17"/>
    </row>
    <row r="615" spans="1:10" x14ac:dyDescent="0.35">
      <c r="A615" s="5"/>
      <c r="B615" s="5"/>
      <c r="C615" s="7"/>
      <c r="D615" s="7"/>
      <c r="E615" s="9"/>
      <c r="F615" s="9"/>
      <c r="G615" s="15"/>
      <c r="H615" s="15"/>
      <c r="I615" s="17"/>
      <c r="J615" s="17"/>
    </row>
    <row r="616" spans="1:10" x14ac:dyDescent="0.35">
      <c r="A616" s="5"/>
      <c r="B616" s="5"/>
      <c r="C616" s="7"/>
      <c r="D616" s="7"/>
      <c r="E616" s="9"/>
      <c r="F616" s="9"/>
      <c r="G616" s="15"/>
      <c r="H616" s="15"/>
      <c r="I616" s="17"/>
      <c r="J616" s="17"/>
    </row>
    <row r="617" spans="1:10" x14ac:dyDescent="0.35">
      <c r="A617" s="5"/>
      <c r="B617" s="5"/>
      <c r="C617" s="7"/>
      <c r="D617" s="7"/>
      <c r="E617" s="9"/>
      <c r="F617" s="9"/>
      <c r="G617" s="15"/>
      <c r="H617" s="15"/>
      <c r="I617" s="17"/>
      <c r="J617" s="17"/>
    </row>
    <row r="618" spans="1:10" x14ac:dyDescent="0.35">
      <c r="A618" s="5"/>
      <c r="B618" s="5"/>
      <c r="C618" s="7"/>
      <c r="D618" s="7"/>
      <c r="E618" s="9"/>
      <c r="F618" s="9"/>
      <c r="G618" s="15"/>
      <c r="H618" s="15"/>
      <c r="I618" s="17"/>
      <c r="J618" s="17"/>
    </row>
    <row r="619" spans="1:10" x14ac:dyDescent="0.35">
      <c r="A619" s="5"/>
      <c r="B619" s="5"/>
      <c r="C619" s="7"/>
      <c r="D619" s="7"/>
      <c r="E619" s="9"/>
      <c r="F619" s="9"/>
      <c r="G619" s="15"/>
      <c r="H619" s="15"/>
      <c r="I619" s="17"/>
      <c r="J619" s="17"/>
    </row>
    <row r="620" spans="1:10" x14ac:dyDescent="0.35">
      <c r="A620" s="5"/>
      <c r="B620" s="5"/>
      <c r="C620" s="7"/>
      <c r="D620" s="7"/>
      <c r="E620" s="9"/>
      <c r="F620" s="9"/>
      <c r="G620" s="15"/>
      <c r="H620" s="15"/>
      <c r="I620" s="17"/>
      <c r="J620" s="17"/>
    </row>
    <row r="621" spans="1:10" x14ac:dyDescent="0.35">
      <c r="A621" s="5"/>
      <c r="B621" s="5"/>
      <c r="C621" s="7"/>
      <c r="D621" s="7"/>
      <c r="E621" s="9"/>
      <c r="F621" s="9"/>
      <c r="G621" s="15"/>
      <c r="H621" s="15"/>
      <c r="I621" s="17"/>
      <c r="J621" s="17"/>
    </row>
    <row r="622" spans="1:10" x14ac:dyDescent="0.35">
      <c r="A622" s="5"/>
      <c r="B622" s="5"/>
      <c r="C622" s="7"/>
      <c r="D622" s="7"/>
      <c r="E622" s="9"/>
      <c r="F622" s="9"/>
      <c r="G622" s="15"/>
      <c r="H622" s="15"/>
      <c r="I622" s="17"/>
      <c r="J622" s="17"/>
    </row>
    <row r="623" spans="1:10" x14ac:dyDescent="0.35">
      <c r="A623" s="5"/>
      <c r="B623" s="5"/>
      <c r="C623" s="7"/>
      <c r="D623" s="7"/>
      <c r="E623" s="9"/>
      <c r="F623" s="9"/>
      <c r="G623" s="15"/>
      <c r="H623" s="15"/>
      <c r="I623" s="17"/>
      <c r="J623" s="17"/>
    </row>
    <row r="624" spans="1:10" x14ac:dyDescent="0.35">
      <c r="A624" s="5"/>
      <c r="B624" s="5"/>
      <c r="C624" s="7"/>
      <c r="D624" s="7"/>
      <c r="E624" s="9"/>
      <c r="F624" s="9"/>
      <c r="G624" s="15"/>
      <c r="H624" s="15"/>
      <c r="I624" s="17"/>
      <c r="J624" s="17"/>
    </row>
    <row r="625" spans="1:10" x14ac:dyDescent="0.35">
      <c r="A625" s="5"/>
      <c r="B625" s="5"/>
      <c r="C625" s="7"/>
      <c r="D625" s="7"/>
      <c r="E625" s="9"/>
      <c r="F625" s="9"/>
      <c r="G625" s="15"/>
      <c r="H625" s="15"/>
      <c r="I625" s="17"/>
      <c r="J625" s="17"/>
    </row>
    <row r="626" spans="1:10" x14ac:dyDescent="0.35">
      <c r="A626" s="5"/>
      <c r="B626" s="5"/>
      <c r="C626" s="7"/>
      <c r="D626" s="7"/>
      <c r="E626" s="9"/>
      <c r="F626" s="9"/>
      <c r="G626" s="15"/>
      <c r="H626" s="15"/>
      <c r="I626" s="17"/>
      <c r="J626" s="17"/>
    </row>
    <row r="627" spans="1:10" x14ac:dyDescent="0.35">
      <c r="A627" s="5"/>
      <c r="B627" s="5"/>
      <c r="C627" s="7"/>
      <c r="D627" s="7"/>
      <c r="E627" s="9"/>
      <c r="F627" s="9"/>
      <c r="G627" s="15"/>
      <c r="H627" s="15"/>
      <c r="I627" s="17"/>
      <c r="J627" s="17"/>
    </row>
    <row r="628" spans="1:10" x14ac:dyDescent="0.35">
      <c r="A628" s="5"/>
      <c r="B628" s="5"/>
      <c r="C628" s="7"/>
      <c r="D628" s="7"/>
      <c r="E628" s="9"/>
      <c r="F628" s="9"/>
      <c r="G628" s="15"/>
      <c r="H628" s="15"/>
      <c r="I628" s="17"/>
      <c r="J628" s="17"/>
    </row>
    <row r="629" spans="1:10" x14ac:dyDescent="0.35">
      <c r="A629" s="5"/>
      <c r="B629" s="5"/>
      <c r="C629" s="7"/>
      <c r="D629" s="7"/>
      <c r="E629" s="9"/>
      <c r="F629" s="9"/>
      <c r="G629" s="15"/>
      <c r="H629" s="15"/>
      <c r="I629" s="17"/>
      <c r="J629" s="17"/>
    </row>
    <row r="630" spans="1:10" x14ac:dyDescent="0.35">
      <c r="A630" s="5"/>
      <c r="B630" s="5"/>
      <c r="C630" s="7"/>
      <c r="D630" s="7"/>
      <c r="E630" s="9"/>
      <c r="F630" s="9"/>
      <c r="G630" s="15"/>
      <c r="H630" s="15"/>
      <c r="I630" s="17"/>
      <c r="J630" s="17"/>
    </row>
    <row r="631" spans="1:10" x14ac:dyDescent="0.35">
      <c r="A631" s="5"/>
      <c r="B631" s="5"/>
      <c r="C631" s="7"/>
      <c r="D631" s="7"/>
      <c r="E631" s="9"/>
      <c r="F631" s="9"/>
      <c r="G631" s="15"/>
      <c r="H631" s="15"/>
      <c r="I631" s="17"/>
      <c r="J631" s="17"/>
    </row>
    <row r="632" spans="1:10" x14ac:dyDescent="0.35">
      <c r="A632" s="5"/>
      <c r="B632" s="5"/>
      <c r="C632" s="7"/>
      <c r="D632" s="7"/>
      <c r="E632" s="9"/>
      <c r="F632" s="9"/>
      <c r="G632" s="15"/>
      <c r="H632" s="15"/>
      <c r="I632" s="17"/>
      <c r="J632" s="17"/>
    </row>
    <row r="633" spans="1:10" x14ac:dyDescent="0.35">
      <c r="A633" s="5"/>
      <c r="B633" s="5"/>
      <c r="C633" s="7"/>
      <c r="D633" s="7"/>
      <c r="E633" s="9"/>
      <c r="F633" s="9"/>
      <c r="G633" s="15"/>
      <c r="H633" s="15"/>
      <c r="I633" s="17"/>
      <c r="J633" s="17"/>
    </row>
    <row r="634" spans="1:10" x14ac:dyDescent="0.35">
      <c r="A634" s="5"/>
      <c r="B634" s="5"/>
      <c r="C634" s="7"/>
      <c r="D634" s="7"/>
      <c r="E634" s="9"/>
      <c r="F634" s="9"/>
      <c r="G634" s="15"/>
      <c r="H634" s="15"/>
      <c r="I634" s="17"/>
      <c r="J634" s="17"/>
    </row>
    <row r="635" spans="1:10" x14ac:dyDescent="0.35">
      <c r="A635" s="5"/>
      <c r="B635" s="5"/>
      <c r="C635" s="7"/>
      <c r="D635" s="7"/>
      <c r="E635" s="9"/>
      <c r="F635" s="9"/>
      <c r="G635" s="15"/>
      <c r="H635" s="15"/>
      <c r="I635" s="17"/>
      <c r="J635" s="17"/>
    </row>
    <row r="636" spans="1:10" x14ac:dyDescent="0.35">
      <c r="A636" s="5"/>
      <c r="B636" s="5"/>
      <c r="C636" s="7"/>
      <c r="D636" s="7"/>
      <c r="E636" s="9"/>
      <c r="F636" s="9"/>
      <c r="G636" s="15"/>
      <c r="H636" s="15"/>
      <c r="I636" s="17"/>
      <c r="J636" s="17"/>
    </row>
    <row r="637" spans="1:10" x14ac:dyDescent="0.35">
      <c r="A637" s="5"/>
      <c r="B637" s="5"/>
      <c r="C637" s="7"/>
      <c r="D637" s="7"/>
      <c r="E637" s="9"/>
      <c r="F637" s="9"/>
      <c r="G637" s="15"/>
      <c r="H637" s="15"/>
      <c r="I637" s="17"/>
      <c r="J637" s="17"/>
    </row>
    <row r="638" spans="1:10" x14ac:dyDescent="0.35">
      <c r="A638" s="5"/>
      <c r="B638" s="5"/>
      <c r="C638" s="7"/>
      <c r="D638" s="7"/>
      <c r="E638" s="9"/>
      <c r="F638" s="9"/>
      <c r="G638" s="15"/>
      <c r="H638" s="15"/>
      <c r="I638" s="17"/>
      <c r="J638" s="17"/>
    </row>
    <row r="639" spans="1:10" x14ac:dyDescent="0.35">
      <c r="A639" s="5"/>
      <c r="B639" s="5"/>
      <c r="C639" s="7"/>
      <c r="D639" s="7"/>
      <c r="E639" s="9"/>
      <c r="F639" s="9"/>
      <c r="G639" s="15"/>
      <c r="H639" s="15"/>
      <c r="I639" s="17"/>
      <c r="J639" s="17"/>
    </row>
    <row r="640" spans="1:10" x14ac:dyDescent="0.35">
      <c r="A640" s="5"/>
      <c r="B640" s="5"/>
      <c r="C640" s="7"/>
      <c r="D640" s="7"/>
      <c r="E640" s="9"/>
      <c r="F640" s="9"/>
      <c r="G640" s="15"/>
      <c r="H640" s="15"/>
      <c r="I640" s="17"/>
      <c r="J640" s="17"/>
    </row>
    <row r="641" spans="1:10" x14ac:dyDescent="0.35">
      <c r="A641" s="5"/>
      <c r="B641" s="5"/>
      <c r="C641" s="7"/>
      <c r="D641" s="7"/>
      <c r="E641" s="9"/>
      <c r="F641" s="9"/>
      <c r="G641" s="15"/>
      <c r="H641" s="15"/>
      <c r="I641" s="17"/>
      <c r="J641" s="17"/>
    </row>
    <row r="642" spans="1:10" x14ac:dyDescent="0.35">
      <c r="A642" s="5"/>
      <c r="B642" s="5"/>
      <c r="C642" s="7"/>
      <c r="D642" s="7"/>
      <c r="E642" s="9"/>
      <c r="F642" s="9"/>
      <c r="G642" s="15"/>
      <c r="H642" s="15"/>
      <c r="I642" s="17"/>
      <c r="J642" s="17"/>
    </row>
    <row r="643" spans="1:10" x14ac:dyDescent="0.35">
      <c r="A643" s="5"/>
      <c r="B643" s="5"/>
      <c r="C643" s="7"/>
      <c r="D643" s="7"/>
      <c r="E643" s="9"/>
      <c r="F643" s="9"/>
      <c r="G643" s="15"/>
      <c r="H643" s="15"/>
      <c r="I643" s="17"/>
      <c r="J643" s="17"/>
    </row>
    <row r="644" spans="1:10" x14ac:dyDescent="0.35">
      <c r="A644" s="5"/>
      <c r="B644" s="5"/>
      <c r="C644" s="7"/>
      <c r="D644" s="7"/>
      <c r="E644" s="9"/>
      <c r="F644" s="9"/>
      <c r="G644" s="15"/>
      <c r="H644" s="15"/>
      <c r="I644" s="17"/>
      <c r="J644" s="17"/>
    </row>
    <row r="645" spans="1:10" x14ac:dyDescent="0.35">
      <c r="A645" s="5"/>
      <c r="B645" s="5"/>
      <c r="C645" s="7"/>
      <c r="D645" s="7"/>
      <c r="E645" s="9"/>
      <c r="F645" s="9"/>
      <c r="G645" s="15"/>
      <c r="H645" s="15"/>
      <c r="I645" s="17"/>
      <c r="J645" s="17"/>
    </row>
    <row r="646" spans="1:10" x14ac:dyDescent="0.35">
      <c r="A646" s="5"/>
      <c r="B646" s="5"/>
      <c r="C646" s="7"/>
      <c r="D646" s="7"/>
      <c r="E646" s="9"/>
      <c r="F646" s="9"/>
      <c r="G646" s="15"/>
      <c r="H646" s="15"/>
      <c r="I646" s="17"/>
      <c r="J646" s="17"/>
    </row>
    <row r="647" spans="1:10" x14ac:dyDescent="0.35">
      <c r="A647" s="5"/>
      <c r="B647" s="5"/>
      <c r="C647" s="7"/>
      <c r="D647" s="7"/>
      <c r="E647" s="9"/>
      <c r="F647" s="9"/>
      <c r="G647" s="15"/>
      <c r="H647" s="15"/>
      <c r="I647" s="17"/>
      <c r="J647" s="17"/>
    </row>
    <row r="648" spans="1:10" x14ac:dyDescent="0.35">
      <c r="A648" s="5"/>
      <c r="B648" s="5"/>
      <c r="C648" s="7"/>
      <c r="D648" s="7"/>
      <c r="E648" s="9"/>
      <c r="F648" s="9"/>
      <c r="G648" s="15"/>
      <c r="H648" s="15"/>
      <c r="I648" s="17"/>
      <c r="J648" s="17"/>
    </row>
    <row r="649" spans="1:10" x14ac:dyDescent="0.35">
      <c r="A649" s="5"/>
      <c r="B649" s="5"/>
      <c r="C649" s="7"/>
      <c r="D649" s="7"/>
      <c r="E649" s="9"/>
      <c r="F649" s="9"/>
      <c r="G649" s="15"/>
      <c r="H649" s="15"/>
      <c r="I649" s="17"/>
      <c r="J649" s="17"/>
    </row>
    <row r="650" spans="1:10" x14ac:dyDescent="0.35">
      <c r="A650" s="5"/>
      <c r="B650" s="5"/>
      <c r="C650" s="7"/>
      <c r="D650" s="7"/>
      <c r="E650" s="9"/>
      <c r="F650" s="9"/>
      <c r="G650" s="15"/>
      <c r="H650" s="15"/>
      <c r="I650" s="17"/>
      <c r="J650" s="17"/>
    </row>
    <row r="651" spans="1:10" x14ac:dyDescent="0.35">
      <c r="A651" s="5"/>
      <c r="B651" s="5"/>
      <c r="C651" s="7"/>
      <c r="D651" s="7"/>
      <c r="E651" s="9"/>
      <c r="F651" s="9"/>
      <c r="G651" s="15"/>
      <c r="H651" s="15"/>
      <c r="I651" s="17"/>
      <c r="J651" s="17"/>
    </row>
    <row r="652" spans="1:10" x14ac:dyDescent="0.35">
      <c r="A652" s="5"/>
      <c r="B652" s="5"/>
      <c r="C652" s="7"/>
      <c r="D652" s="7"/>
      <c r="E652" s="9"/>
      <c r="F652" s="9"/>
      <c r="G652" s="15"/>
      <c r="H652" s="15"/>
      <c r="I652" s="17"/>
      <c r="J652" s="17"/>
    </row>
    <row r="653" spans="1:10" x14ac:dyDescent="0.35">
      <c r="A653" s="5"/>
      <c r="B653" s="5"/>
      <c r="C653" s="7"/>
      <c r="D653" s="7"/>
      <c r="E653" s="9"/>
      <c r="F653" s="9"/>
      <c r="G653" s="15"/>
      <c r="H653" s="15"/>
      <c r="I653" s="17"/>
      <c r="J653" s="17"/>
    </row>
    <row r="654" spans="1:10" x14ac:dyDescent="0.35">
      <c r="A654" s="5"/>
      <c r="B654" s="5"/>
      <c r="C654" s="7"/>
      <c r="D654" s="7"/>
      <c r="E654" s="9"/>
      <c r="F654" s="9"/>
      <c r="G654" s="15"/>
      <c r="H654" s="15"/>
      <c r="I654" s="17"/>
      <c r="J654" s="17"/>
    </row>
    <row r="655" spans="1:10" x14ac:dyDescent="0.35">
      <c r="A655" s="5"/>
      <c r="B655" s="5"/>
      <c r="C655" s="7"/>
      <c r="D655" s="7"/>
      <c r="E655" s="9"/>
      <c r="F655" s="9"/>
      <c r="G655" s="15"/>
      <c r="H655" s="15"/>
      <c r="I655" s="17"/>
      <c r="J655" s="17"/>
    </row>
    <row r="656" spans="1:10" x14ac:dyDescent="0.35">
      <c r="A656" s="5"/>
      <c r="B656" s="5"/>
      <c r="C656" s="7"/>
      <c r="D656" s="7"/>
      <c r="E656" s="9"/>
      <c r="F656" s="9"/>
      <c r="G656" s="15"/>
      <c r="H656" s="15"/>
      <c r="I656" s="17"/>
      <c r="J656" s="17"/>
    </row>
    <row r="657" spans="1:10" x14ac:dyDescent="0.35">
      <c r="A657" s="5"/>
      <c r="B657" s="5"/>
      <c r="C657" s="7"/>
      <c r="D657" s="7"/>
      <c r="E657" s="9"/>
      <c r="F657" s="9"/>
      <c r="G657" s="15"/>
      <c r="H657" s="15"/>
      <c r="I657" s="17"/>
      <c r="J657" s="17"/>
    </row>
    <row r="658" spans="1:10" x14ac:dyDescent="0.35">
      <c r="A658" s="5"/>
      <c r="B658" s="5"/>
      <c r="C658" s="7"/>
      <c r="D658" s="7"/>
      <c r="E658" s="9"/>
      <c r="F658" s="9"/>
      <c r="G658" s="15"/>
      <c r="H658" s="15"/>
      <c r="I658" s="17"/>
      <c r="J658" s="17"/>
    </row>
    <row r="659" spans="1:10" x14ac:dyDescent="0.35">
      <c r="A659" s="5"/>
      <c r="B659" s="5"/>
      <c r="C659" s="7"/>
      <c r="D659" s="7"/>
      <c r="E659" s="9"/>
      <c r="F659" s="9"/>
      <c r="G659" s="15"/>
      <c r="H659" s="15"/>
      <c r="I659" s="17"/>
      <c r="J659" s="17"/>
    </row>
    <row r="660" spans="1:10" x14ac:dyDescent="0.35">
      <c r="A660" s="5"/>
      <c r="B660" s="5"/>
      <c r="C660" s="7"/>
      <c r="D660" s="7"/>
      <c r="E660" s="9"/>
      <c r="F660" s="9"/>
      <c r="G660" s="15"/>
      <c r="H660" s="15"/>
      <c r="I660" s="17"/>
      <c r="J660" s="17"/>
    </row>
    <row r="661" spans="1:10" x14ac:dyDescent="0.35">
      <c r="A661" s="5"/>
      <c r="B661" s="5"/>
      <c r="C661" s="7"/>
      <c r="D661" s="7"/>
      <c r="E661" s="9"/>
      <c r="F661" s="9"/>
      <c r="G661" s="15"/>
      <c r="H661" s="15"/>
      <c r="I661" s="17"/>
      <c r="J661" s="17"/>
    </row>
    <row r="662" spans="1:10" x14ac:dyDescent="0.35">
      <c r="A662" s="5"/>
      <c r="B662" s="5"/>
      <c r="C662" s="7"/>
      <c r="D662" s="7"/>
      <c r="E662" s="9"/>
      <c r="F662" s="9"/>
      <c r="G662" s="15"/>
      <c r="H662" s="15"/>
      <c r="I662" s="17"/>
      <c r="J662" s="17"/>
    </row>
    <row r="663" spans="1:10" x14ac:dyDescent="0.35">
      <c r="A663" s="5"/>
      <c r="B663" s="5"/>
      <c r="C663" s="7"/>
      <c r="D663" s="7"/>
      <c r="E663" s="9"/>
      <c r="F663" s="9"/>
      <c r="G663" s="15"/>
      <c r="H663" s="15"/>
      <c r="I663" s="17"/>
      <c r="J663" s="17"/>
    </row>
    <row r="664" spans="1:10" x14ac:dyDescent="0.35">
      <c r="A664" s="5"/>
      <c r="B664" s="5"/>
      <c r="C664" s="7"/>
      <c r="D664" s="7"/>
      <c r="E664" s="9"/>
      <c r="F664" s="9"/>
      <c r="G664" s="15"/>
      <c r="H664" s="15"/>
      <c r="I664" s="17"/>
      <c r="J664" s="17"/>
    </row>
    <row r="665" spans="1:10" x14ac:dyDescent="0.35">
      <c r="A665" s="5"/>
      <c r="B665" s="5"/>
      <c r="C665" s="7"/>
      <c r="D665" s="7"/>
      <c r="E665" s="9"/>
      <c r="F665" s="9"/>
      <c r="G665" s="15"/>
      <c r="H665" s="15"/>
      <c r="I665" s="17"/>
      <c r="J665" s="17"/>
    </row>
    <row r="666" spans="1:10" x14ac:dyDescent="0.35">
      <c r="A666" s="5"/>
      <c r="B666" s="5"/>
      <c r="C666" s="7"/>
      <c r="D666" s="7"/>
      <c r="E666" s="9"/>
      <c r="F666" s="9"/>
      <c r="G666" s="15"/>
      <c r="H666" s="15"/>
      <c r="I666" s="17"/>
      <c r="J666" s="17"/>
    </row>
    <row r="667" spans="1:10" x14ac:dyDescent="0.35">
      <c r="A667" s="5"/>
      <c r="B667" s="5"/>
      <c r="C667" s="7"/>
      <c r="D667" s="7"/>
      <c r="E667" s="9"/>
      <c r="F667" s="9"/>
      <c r="G667" s="15"/>
      <c r="H667" s="15"/>
      <c r="I667" s="17"/>
      <c r="J667" s="17"/>
    </row>
    <row r="668" spans="1:10" x14ac:dyDescent="0.35">
      <c r="A668" s="5"/>
      <c r="B668" s="5"/>
      <c r="C668" s="7"/>
      <c r="D668" s="7"/>
      <c r="E668" s="9"/>
      <c r="F668" s="9"/>
      <c r="G668" s="15"/>
      <c r="H668" s="15"/>
      <c r="I668" s="17"/>
      <c r="J668" s="17"/>
    </row>
    <row r="669" spans="1:10" x14ac:dyDescent="0.35">
      <c r="A669" s="5"/>
      <c r="B669" s="5"/>
      <c r="C669" s="7"/>
      <c r="D669" s="7"/>
      <c r="E669" s="9"/>
      <c r="F669" s="9"/>
      <c r="G669" s="15"/>
      <c r="H669" s="15"/>
      <c r="I669" s="17"/>
      <c r="J669" s="17"/>
    </row>
    <row r="670" spans="1:10" x14ac:dyDescent="0.35">
      <c r="A670" s="5"/>
      <c r="B670" s="5"/>
      <c r="C670" s="7"/>
      <c r="D670" s="7"/>
      <c r="E670" s="9"/>
      <c r="F670" s="9"/>
      <c r="G670" s="15"/>
      <c r="H670" s="15"/>
      <c r="I670" s="17"/>
      <c r="J670" s="17"/>
    </row>
    <row r="671" spans="1:10" x14ac:dyDescent="0.35">
      <c r="A671" s="5"/>
      <c r="B671" s="5"/>
      <c r="C671" s="7"/>
      <c r="D671" s="7"/>
      <c r="E671" s="9"/>
      <c r="F671" s="9"/>
      <c r="G671" s="15"/>
      <c r="H671" s="15"/>
      <c r="I671" s="17"/>
      <c r="J671" s="17"/>
    </row>
    <row r="672" spans="1:10" x14ac:dyDescent="0.35">
      <c r="A672" s="5"/>
      <c r="B672" s="5"/>
      <c r="C672" s="7"/>
      <c r="D672" s="7"/>
      <c r="E672" s="9"/>
      <c r="F672" s="9"/>
      <c r="G672" s="15"/>
      <c r="H672" s="15"/>
      <c r="I672" s="17"/>
      <c r="J672" s="17"/>
    </row>
    <row r="673" spans="1:10" x14ac:dyDescent="0.35">
      <c r="A673" s="5"/>
      <c r="B673" s="5"/>
      <c r="C673" s="7"/>
      <c r="D673" s="7"/>
      <c r="E673" s="9"/>
      <c r="F673" s="9"/>
      <c r="G673" s="15"/>
      <c r="H673" s="15"/>
      <c r="I673" s="17"/>
      <c r="J673" s="17"/>
    </row>
    <row r="674" spans="1:10" x14ac:dyDescent="0.35">
      <c r="A674" s="5"/>
      <c r="B674" s="5"/>
      <c r="C674" s="7"/>
      <c r="D674" s="7"/>
      <c r="E674" s="9"/>
      <c r="F674" s="9"/>
      <c r="G674" s="15"/>
      <c r="H674" s="15"/>
      <c r="I674" s="17"/>
      <c r="J674" s="17"/>
    </row>
    <row r="675" spans="1:10" x14ac:dyDescent="0.35">
      <c r="A675" s="5"/>
      <c r="B675" s="5"/>
      <c r="C675" s="7"/>
      <c r="D675" s="7"/>
      <c r="E675" s="9"/>
      <c r="F675" s="9"/>
      <c r="G675" s="15"/>
      <c r="H675" s="15"/>
      <c r="I675" s="17"/>
      <c r="J675" s="17"/>
    </row>
    <row r="676" spans="1:10" x14ac:dyDescent="0.35">
      <c r="A676" s="5"/>
      <c r="B676" s="5"/>
      <c r="C676" s="7"/>
      <c r="D676" s="7"/>
      <c r="E676" s="9"/>
      <c r="F676" s="9"/>
      <c r="G676" s="15"/>
      <c r="H676" s="15"/>
      <c r="I676" s="17"/>
      <c r="J676" s="17"/>
    </row>
    <row r="677" spans="1:10" x14ac:dyDescent="0.35">
      <c r="A677" s="5"/>
      <c r="B677" s="5"/>
      <c r="C677" s="7"/>
      <c r="D677" s="7"/>
      <c r="E677" s="9"/>
      <c r="F677" s="9"/>
      <c r="G677" s="15"/>
      <c r="H677" s="15"/>
      <c r="I677" s="17"/>
      <c r="J677" s="17"/>
    </row>
    <row r="678" spans="1:10" x14ac:dyDescent="0.35">
      <c r="A678" s="5"/>
      <c r="B678" s="5"/>
      <c r="C678" s="7"/>
      <c r="D678" s="7"/>
      <c r="E678" s="9"/>
      <c r="F678" s="9"/>
      <c r="G678" s="15"/>
      <c r="H678" s="15"/>
      <c r="I678" s="17"/>
      <c r="J678" s="17"/>
    </row>
    <row r="679" spans="1:10" x14ac:dyDescent="0.35">
      <c r="A679" s="5"/>
      <c r="B679" s="5"/>
      <c r="C679" s="7"/>
      <c r="D679" s="7"/>
      <c r="E679" s="9"/>
      <c r="F679" s="9"/>
      <c r="G679" s="15"/>
      <c r="H679" s="15"/>
      <c r="I679" s="17"/>
      <c r="J679" s="17"/>
    </row>
    <row r="680" spans="1:10" x14ac:dyDescent="0.35">
      <c r="A680" s="5"/>
      <c r="B680" s="5"/>
      <c r="C680" s="7"/>
      <c r="D680" s="7"/>
      <c r="E680" s="9"/>
      <c r="F680" s="9"/>
      <c r="G680" s="15"/>
      <c r="H680" s="15"/>
      <c r="I680" s="17"/>
      <c r="J680" s="17"/>
    </row>
    <row r="681" spans="1:10" x14ac:dyDescent="0.35">
      <c r="A681" s="5"/>
      <c r="B681" s="5"/>
      <c r="C681" s="7"/>
      <c r="D681" s="7"/>
      <c r="E681" s="9"/>
      <c r="F681" s="9"/>
      <c r="G681" s="15"/>
      <c r="H681" s="15"/>
      <c r="I681" s="17"/>
      <c r="J681" s="17"/>
    </row>
    <row r="682" spans="1:10" x14ac:dyDescent="0.35">
      <c r="A682" s="5"/>
      <c r="B682" s="5"/>
      <c r="C682" s="7"/>
      <c r="D682" s="7"/>
      <c r="E682" s="9"/>
      <c r="F682" s="9"/>
      <c r="G682" s="15"/>
      <c r="H682" s="15"/>
      <c r="I682" s="17"/>
      <c r="J682" s="17"/>
    </row>
    <row r="683" spans="1:10" x14ac:dyDescent="0.35">
      <c r="A683" s="5"/>
      <c r="B683" s="5"/>
      <c r="C683" s="7"/>
      <c r="D683" s="7"/>
      <c r="E683" s="9"/>
      <c r="F683" s="9"/>
      <c r="G683" s="15"/>
      <c r="H683" s="15"/>
      <c r="I683" s="17"/>
      <c r="J683" s="17"/>
    </row>
    <row r="684" spans="1:10" x14ac:dyDescent="0.35">
      <c r="A684" s="5"/>
      <c r="B684" s="5"/>
      <c r="C684" s="7"/>
      <c r="D684" s="7"/>
      <c r="E684" s="9"/>
      <c r="F684" s="9"/>
      <c r="G684" s="15"/>
      <c r="H684" s="15"/>
      <c r="I684" s="17"/>
      <c r="J684" s="17"/>
    </row>
    <row r="685" spans="1:10" x14ac:dyDescent="0.35">
      <c r="A685" s="5"/>
      <c r="B685" s="5"/>
      <c r="C685" s="7"/>
      <c r="D685" s="7"/>
      <c r="E685" s="9"/>
      <c r="F685" s="9"/>
      <c r="G685" s="15"/>
      <c r="H685" s="15"/>
      <c r="I685" s="17"/>
      <c r="J685" s="17"/>
    </row>
    <row r="686" spans="1:10" x14ac:dyDescent="0.35">
      <c r="A686" s="5"/>
      <c r="B686" s="5"/>
      <c r="C686" s="7"/>
      <c r="D686" s="7"/>
      <c r="E686" s="9"/>
      <c r="F686" s="9"/>
      <c r="G686" s="15"/>
      <c r="H686" s="15"/>
      <c r="I686" s="17"/>
      <c r="J686" s="17"/>
    </row>
    <row r="687" spans="1:10" x14ac:dyDescent="0.35">
      <c r="A687" s="5"/>
      <c r="B687" s="5"/>
      <c r="C687" s="7"/>
      <c r="D687" s="7"/>
      <c r="E687" s="9"/>
      <c r="F687" s="9"/>
      <c r="G687" s="15"/>
      <c r="H687" s="15"/>
      <c r="I687" s="17"/>
      <c r="J687" s="17"/>
    </row>
    <row r="688" spans="1:10" x14ac:dyDescent="0.35">
      <c r="A688" s="5"/>
      <c r="B688" s="5"/>
      <c r="C688" s="7"/>
      <c r="D688" s="7"/>
      <c r="E688" s="9"/>
      <c r="F688" s="9"/>
      <c r="G688" s="15"/>
      <c r="H688" s="15"/>
      <c r="I688" s="17"/>
      <c r="J688" s="17"/>
    </row>
    <row r="689" spans="1:10" x14ac:dyDescent="0.35">
      <c r="A689" s="5"/>
      <c r="B689" s="5"/>
      <c r="C689" s="7"/>
      <c r="D689" s="7"/>
      <c r="E689" s="9"/>
      <c r="F689" s="9"/>
      <c r="G689" s="15"/>
      <c r="H689" s="15"/>
      <c r="I689" s="17"/>
      <c r="J689" s="17"/>
    </row>
    <row r="690" spans="1:10" x14ac:dyDescent="0.35">
      <c r="A690" s="5"/>
      <c r="B690" s="5"/>
      <c r="C690" s="7"/>
      <c r="D690" s="7"/>
      <c r="E690" s="9"/>
      <c r="F690" s="9"/>
      <c r="G690" s="15"/>
      <c r="H690" s="15"/>
      <c r="I690" s="17"/>
      <c r="J690" s="17"/>
    </row>
    <row r="691" spans="1:10" x14ac:dyDescent="0.35">
      <c r="A691" s="5"/>
      <c r="B691" s="5"/>
      <c r="C691" s="7"/>
      <c r="D691" s="7"/>
      <c r="E691" s="9"/>
      <c r="F691" s="9"/>
      <c r="G691" s="15"/>
      <c r="H691" s="15"/>
      <c r="I691" s="17"/>
      <c r="J691" s="17"/>
    </row>
    <row r="692" spans="1:10" x14ac:dyDescent="0.35">
      <c r="A692" s="5"/>
      <c r="B692" s="5"/>
      <c r="C692" s="7"/>
      <c r="D692" s="7"/>
      <c r="E692" s="9"/>
      <c r="F692" s="9"/>
      <c r="G692" s="15"/>
      <c r="H692" s="15"/>
      <c r="I692" s="17"/>
      <c r="J692" s="17"/>
    </row>
    <row r="693" spans="1:10" x14ac:dyDescent="0.35">
      <c r="A693" s="5"/>
      <c r="B693" s="5"/>
      <c r="C693" s="7"/>
      <c r="D693" s="7"/>
      <c r="E693" s="9"/>
      <c r="F693" s="9"/>
      <c r="G693" s="15"/>
      <c r="H693" s="15"/>
      <c r="I693" s="17"/>
      <c r="J693" s="17"/>
    </row>
    <row r="694" spans="1:10" x14ac:dyDescent="0.35">
      <c r="A694" s="5"/>
      <c r="B694" s="5"/>
      <c r="C694" s="7"/>
      <c r="D694" s="7"/>
      <c r="E694" s="9"/>
      <c r="F694" s="9"/>
      <c r="G694" s="15"/>
      <c r="H694" s="15"/>
      <c r="I694" s="17"/>
      <c r="J694" s="17"/>
    </row>
    <row r="695" spans="1:10" x14ac:dyDescent="0.35">
      <c r="A695" s="5"/>
      <c r="B695" s="5"/>
      <c r="C695" s="7"/>
      <c r="D695" s="7"/>
      <c r="E695" s="9"/>
      <c r="F695" s="9"/>
      <c r="G695" s="15"/>
      <c r="H695" s="15"/>
      <c r="I695" s="17"/>
      <c r="J695" s="17"/>
    </row>
    <row r="696" spans="1:10" x14ac:dyDescent="0.35">
      <c r="A696" s="5"/>
      <c r="B696" s="5"/>
      <c r="C696" s="7"/>
      <c r="D696" s="7"/>
      <c r="E696" s="9"/>
      <c r="F696" s="9"/>
      <c r="G696" s="15"/>
      <c r="H696" s="15"/>
      <c r="I696" s="17"/>
      <c r="J696" s="17"/>
    </row>
    <row r="697" spans="1:10" x14ac:dyDescent="0.35">
      <c r="A697" s="5"/>
      <c r="B697" s="5"/>
      <c r="C697" s="7"/>
      <c r="D697" s="7"/>
      <c r="E697" s="9"/>
      <c r="F697" s="9"/>
      <c r="G697" s="15"/>
      <c r="H697" s="15"/>
      <c r="I697" s="17"/>
      <c r="J697" s="17"/>
    </row>
    <row r="698" spans="1:10" x14ac:dyDescent="0.35">
      <c r="A698" s="5"/>
      <c r="B698" s="5"/>
      <c r="C698" s="7"/>
      <c r="D698" s="7"/>
      <c r="E698" s="9"/>
      <c r="F698" s="9"/>
      <c r="G698" s="15"/>
      <c r="H698" s="15"/>
      <c r="I698" s="17"/>
      <c r="J698" s="17"/>
    </row>
    <row r="699" spans="1:10" x14ac:dyDescent="0.35">
      <c r="A699" s="5"/>
      <c r="B699" s="5"/>
      <c r="C699" s="7"/>
      <c r="D699" s="7"/>
      <c r="E699" s="9"/>
      <c r="F699" s="9"/>
      <c r="G699" s="15"/>
      <c r="H699" s="15"/>
      <c r="I699" s="17"/>
      <c r="J699" s="17"/>
    </row>
    <row r="700" spans="1:10" x14ac:dyDescent="0.35">
      <c r="A700" s="5"/>
      <c r="B700" s="5"/>
      <c r="C700" s="7"/>
      <c r="D700" s="7"/>
      <c r="E700" s="9"/>
      <c r="F700" s="9"/>
      <c r="G700" s="15"/>
      <c r="H700" s="15"/>
      <c r="I700" s="17"/>
      <c r="J700" s="17"/>
    </row>
    <row r="701" spans="1:10" x14ac:dyDescent="0.35">
      <c r="A701" s="5"/>
      <c r="B701" s="5"/>
      <c r="C701" s="7"/>
      <c r="D701" s="7"/>
      <c r="E701" s="9"/>
      <c r="F701" s="9"/>
      <c r="G701" s="15"/>
      <c r="H701" s="15"/>
      <c r="I701" s="17"/>
      <c r="J701" s="17"/>
    </row>
    <row r="702" spans="1:10" x14ac:dyDescent="0.35">
      <c r="A702" s="5"/>
      <c r="B702" s="5"/>
      <c r="C702" s="7"/>
      <c r="D702" s="7"/>
      <c r="E702" s="9"/>
      <c r="F702" s="9"/>
      <c r="G702" s="15"/>
      <c r="H702" s="15"/>
      <c r="I702" s="17"/>
      <c r="J702" s="17"/>
    </row>
    <row r="703" spans="1:10" x14ac:dyDescent="0.35">
      <c r="A703" s="5"/>
      <c r="B703" s="5"/>
      <c r="C703" s="7"/>
      <c r="D703" s="7"/>
      <c r="E703" s="9"/>
      <c r="F703" s="9"/>
      <c r="G703" s="15"/>
      <c r="H703" s="15"/>
      <c r="I703" s="17"/>
      <c r="J703" s="17"/>
    </row>
    <row r="704" spans="1:10" x14ac:dyDescent="0.35">
      <c r="A704" s="5"/>
      <c r="B704" s="5"/>
      <c r="C704" s="7"/>
      <c r="D704" s="7"/>
      <c r="E704" s="9"/>
      <c r="F704" s="9"/>
      <c r="G704" s="15"/>
      <c r="H704" s="15"/>
      <c r="I704" s="17"/>
      <c r="J704" s="17"/>
    </row>
    <row r="705" spans="1:10" x14ac:dyDescent="0.35">
      <c r="A705" s="5"/>
      <c r="B705" s="5"/>
      <c r="C705" s="7"/>
      <c r="D705" s="7"/>
      <c r="E705" s="9"/>
      <c r="F705" s="9"/>
      <c r="G705" s="15"/>
      <c r="H705" s="15"/>
      <c r="I705" s="17"/>
      <c r="J705" s="17"/>
    </row>
    <row r="706" spans="1:10" x14ac:dyDescent="0.35">
      <c r="A706" s="5"/>
      <c r="B706" s="5"/>
      <c r="C706" s="7"/>
      <c r="D706" s="7"/>
      <c r="E706" s="9"/>
      <c r="F706" s="9"/>
      <c r="G706" s="15"/>
      <c r="H706" s="15"/>
      <c r="I706" s="17"/>
      <c r="J706" s="17"/>
    </row>
    <row r="707" spans="1:10" x14ac:dyDescent="0.35">
      <c r="A707" s="5"/>
      <c r="B707" s="5"/>
      <c r="C707" s="7"/>
      <c r="D707" s="7"/>
      <c r="E707" s="9"/>
      <c r="F707" s="9"/>
      <c r="G707" s="15"/>
      <c r="H707" s="15"/>
      <c r="I707" s="17"/>
      <c r="J707" s="17"/>
    </row>
    <row r="708" spans="1:10" x14ac:dyDescent="0.35">
      <c r="A708" s="5"/>
      <c r="B708" s="5"/>
      <c r="C708" s="7"/>
      <c r="D708" s="7"/>
      <c r="E708" s="9"/>
      <c r="F708" s="9"/>
      <c r="G708" s="15"/>
      <c r="H708" s="15"/>
      <c r="I708" s="17"/>
      <c r="J708" s="17"/>
    </row>
    <row r="709" spans="1:10" x14ac:dyDescent="0.35">
      <c r="A709" s="5"/>
      <c r="B709" s="5"/>
      <c r="C709" s="7"/>
      <c r="D709" s="7"/>
      <c r="E709" s="9"/>
      <c r="F709" s="9"/>
      <c r="G709" s="15"/>
      <c r="H709" s="15"/>
      <c r="I709" s="17"/>
      <c r="J709" s="17"/>
    </row>
    <row r="710" spans="1:10" x14ac:dyDescent="0.35">
      <c r="A710" s="5"/>
      <c r="B710" s="5"/>
      <c r="C710" s="7"/>
      <c r="D710" s="7"/>
      <c r="E710" s="9"/>
      <c r="F710" s="9"/>
      <c r="G710" s="15"/>
      <c r="H710" s="15"/>
      <c r="I710" s="17"/>
      <c r="J710" s="17"/>
    </row>
    <row r="711" spans="1:10" x14ac:dyDescent="0.35">
      <c r="A711" s="5"/>
      <c r="B711" s="5"/>
      <c r="C711" s="7"/>
      <c r="D711" s="7"/>
      <c r="E711" s="9"/>
      <c r="F711" s="9"/>
      <c r="G711" s="15"/>
      <c r="H711" s="15"/>
      <c r="I711" s="17"/>
      <c r="J711" s="17"/>
    </row>
    <row r="712" spans="1:10" x14ac:dyDescent="0.35">
      <c r="A712" s="5"/>
      <c r="B712" s="5"/>
      <c r="C712" s="7"/>
      <c r="D712" s="7"/>
      <c r="E712" s="9"/>
      <c r="F712" s="9"/>
      <c r="G712" s="15"/>
      <c r="H712" s="15"/>
      <c r="I712" s="17"/>
      <c r="J712" s="17"/>
    </row>
    <row r="713" spans="1:10" x14ac:dyDescent="0.35">
      <c r="A713" s="5"/>
      <c r="B713" s="5"/>
      <c r="C713" s="7"/>
      <c r="D713" s="7"/>
      <c r="E713" s="9"/>
      <c r="F713" s="9"/>
      <c r="G713" s="15"/>
      <c r="H713" s="15"/>
      <c r="I713" s="17"/>
      <c r="J713" s="17"/>
    </row>
    <row r="714" spans="1:10" x14ac:dyDescent="0.35">
      <c r="A714" s="5"/>
      <c r="B714" s="5"/>
      <c r="C714" s="7"/>
      <c r="D714" s="7"/>
      <c r="E714" s="9"/>
      <c r="F714" s="9"/>
      <c r="G714" s="15"/>
      <c r="H714" s="15"/>
      <c r="I714" s="17"/>
      <c r="J714" s="17"/>
    </row>
    <row r="715" spans="1:10" x14ac:dyDescent="0.35">
      <c r="A715" s="5"/>
      <c r="B715" s="5"/>
      <c r="C715" s="7"/>
      <c r="D715" s="7"/>
      <c r="E715" s="9"/>
      <c r="F715" s="9"/>
      <c r="G715" s="15"/>
      <c r="H715" s="15"/>
      <c r="I715" s="17"/>
      <c r="J715" s="17"/>
    </row>
    <row r="716" spans="1:10" x14ac:dyDescent="0.35">
      <c r="A716" s="5"/>
      <c r="B716" s="5"/>
      <c r="C716" s="7"/>
      <c r="D716" s="7"/>
      <c r="E716" s="9"/>
      <c r="F716" s="9"/>
      <c r="G716" s="15"/>
      <c r="H716" s="15"/>
      <c r="I716" s="17"/>
      <c r="J716" s="17"/>
    </row>
    <row r="717" spans="1:10" x14ac:dyDescent="0.35">
      <c r="A717" s="5"/>
      <c r="B717" s="5"/>
      <c r="C717" s="7"/>
      <c r="D717" s="7"/>
      <c r="E717" s="9"/>
      <c r="F717" s="9"/>
      <c r="G717" s="15"/>
      <c r="H717" s="15"/>
      <c r="I717" s="17"/>
      <c r="J717" s="17"/>
    </row>
    <row r="718" spans="1:10" x14ac:dyDescent="0.35">
      <c r="A718" s="5"/>
      <c r="B718" s="5"/>
      <c r="C718" s="7"/>
      <c r="D718" s="7"/>
      <c r="E718" s="9"/>
      <c r="F718" s="9"/>
      <c r="G718" s="15"/>
      <c r="H718" s="15"/>
      <c r="I718" s="17"/>
      <c r="J718" s="17"/>
    </row>
    <row r="719" spans="1:10" x14ac:dyDescent="0.35">
      <c r="A719" s="5"/>
      <c r="B719" s="5"/>
      <c r="C719" s="7"/>
      <c r="D719" s="7"/>
      <c r="E719" s="9"/>
      <c r="F719" s="9"/>
      <c r="G719" s="15"/>
      <c r="H719" s="15"/>
      <c r="I719" s="17"/>
      <c r="J719" s="17"/>
    </row>
    <row r="720" spans="1:10" x14ac:dyDescent="0.35">
      <c r="A720" s="5"/>
      <c r="B720" s="5"/>
      <c r="C720" s="7"/>
      <c r="D720" s="7"/>
      <c r="E720" s="9"/>
      <c r="F720" s="9"/>
      <c r="G720" s="15"/>
      <c r="H720" s="15"/>
      <c r="I720" s="17"/>
      <c r="J720" s="17"/>
    </row>
    <row r="721" spans="1:10" x14ac:dyDescent="0.35">
      <c r="A721" s="5"/>
      <c r="B721" s="5"/>
      <c r="C721" s="7"/>
      <c r="D721" s="7"/>
      <c r="E721" s="9"/>
      <c r="F721" s="9"/>
      <c r="G721" s="15"/>
      <c r="H721" s="15"/>
      <c r="I721" s="17"/>
      <c r="J721" s="17"/>
    </row>
    <row r="722" spans="1:10" x14ac:dyDescent="0.35">
      <c r="A722" s="5"/>
      <c r="B722" s="5"/>
      <c r="C722" s="7"/>
      <c r="D722" s="7"/>
      <c r="E722" s="9"/>
      <c r="F722" s="9"/>
      <c r="G722" s="15"/>
      <c r="H722" s="15"/>
      <c r="I722" s="17"/>
      <c r="J722" s="17"/>
    </row>
    <row r="723" spans="1:10" x14ac:dyDescent="0.35">
      <c r="A723" s="5"/>
      <c r="B723" s="5"/>
      <c r="C723" s="7"/>
      <c r="D723" s="7"/>
      <c r="E723" s="9"/>
      <c r="F723" s="9"/>
      <c r="G723" s="15"/>
      <c r="H723" s="15"/>
      <c r="I723" s="17"/>
      <c r="J723" s="17"/>
    </row>
    <row r="724" spans="1:10" x14ac:dyDescent="0.35">
      <c r="A724" s="5"/>
      <c r="B724" s="5"/>
      <c r="C724" s="7"/>
      <c r="D724" s="7"/>
      <c r="E724" s="9"/>
      <c r="F724" s="9"/>
      <c r="G724" s="15"/>
      <c r="H724" s="15"/>
      <c r="I724" s="17"/>
      <c r="J724" s="17"/>
    </row>
    <row r="725" spans="1:10" x14ac:dyDescent="0.35">
      <c r="A725" s="5"/>
      <c r="B725" s="5"/>
      <c r="C725" s="7"/>
      <c r="D725" s="7"/>
      <c r="E725" s="9"/>
      <c r="F725" s="9"/>
      <c r="G725" s="15"/>
      <c r="H725" s="15"/>
      <c r="I725" s="17"/>
      <c r="J725" s="17"/>
    </row>
    <row r="726" spans="1:10" x14ac:dyDescent="0.35">
      <c r="A726" s="5"/>
      <c r="B726" s="5"/>
      <c r="C726" s="7"/>
      <c r="D726" s="7"/>
      <c r="E726" s="9"/>
      <c r="F726" s="9"/>
      <c r="G726" s="15"/>
      <c r="H726" s="15"/>
      <c r="I726" s="17"/>
      <c r="J726" s="17"/>
    </row>
    <row r="727" spans="1:10" x14ac:dyDescent="0.35">
      <c r="A727" s="5"/>
      <c r="B727" s="5"/>
      <c r="C727" s="7"/>
      <c r="D727" s="7"/>
      <c r="E727" s="9"/>
      <c r="F727" s="9"/>
      <c r="G727" s="15"/>
      <c r="H727" s="15"/>
      <c r="I727" s="17"/>
      <c r="J727" s="17"/>
    </row>
    <row r="728" spans="1:10" x14ac:dyDescent="0.35">
      <c r="A728" s="5"/>
      <c r="B728" s="5"/>
      <c r="C728" s="7"/>
      <c r="D728" s="7"/>
      <c r="E728" s="9"/>
      <c r="F728" s="9"/>
      <c r="G728" s="15"/>
      <c r="H728" s="15"/>
      <c r="I728" s="17"/>
      <c r="J728" s="17"/>
    </row>
    <row r="729" spans="1:10" x14ac:dyDescent="0.35">
      <c r="A729" s="5"/>
      <c r="B729" s="5"/>
      <c r="C729" s="7"/>
      <c r="D729" s="7"/>
      <c r="E729" s="9"/>
      <c r="F729" s="9"/>
      <c r="G729" s="15"/>
      <c r="H729" s="15"/>
      <c r="I729" s="17"/>
      <c r="J729" s="17"/>
    </row>
    <row r="730" spans="1:10" x14ac:dyDescent="0.35">
      <c r="A730" s="5"/>
      <c r="B730" s="5"/>
      <c r="C730" s="7"/>
      <c r="D730" s="7"/>
      <c r="E730" s="9"/>
      <c r="F730" s="9"/>
      <c r="G730" s="15"/>
      <c r="H730" s="15"/>
      <c r="I730" s="17"/>
      <c r="J730" s="17"/>
    </row>
    <row r="731" spans="1:10" x14ac:dyDescent="0.35">
      <c r="A731" s="5"/>
      <c r="B731" s="5"/>
      <c r="C731" s="7"/>
      <c r="D731" s="7"/>
      <c r="E731" s="9"/>
      <c r="F731" s="9"/>
      <c r="G731" s="15"/>
      <c r="H731" s="15"/>
      <c r="I731" s="17"/>
      <c r="J731" s="17"/>
    </row>
    <row r="732" spans="1:10" x14ac:dyDescent="0.35">
      <c r="A732" s="5"/>
      <c r="B732" s="5"/>
      <c r="C732" s="7"/>
      <c r="D732" s="7"/>
      <c r="E732" s="9"/>
      <c r="F732" s="9"/>
      <c r="G732" s="15"/>
      <c r="H732" s="15"/>
      <c r="I732" s="17"/>
      <c r="J732" s="17"/>
    </row>
    <row r="733" spans="1:10" x14ac:dyDescent="0.35">
      <c r="A733" s="5"/>
      <c r="B733" s="5"/>
      <c r="C733" s="7"/>
      <c r="D733" s="7"/>
      <c r="E733" s="9"/>
      <c r="F733" s="9"/>
      <c r="G733" s="15"/>
      <c r="H733" s="15"/>
      <c r="I733" s="17"/>
      <c r="J733" s="17"/>
    </row>
    <row r="734" spans="1:10" x14ac:dyDescent="0.35">
      <c r="A734" s="5"/>
      <c r="B734" s="5"/>
      <c r="C734" s="7"/>
      <c r="D734" s="7"/>
      <c r="E734" s="9"/>
      <c r="F734" s="9"/>
      <c r="G734" s="15"/>
      <c r="H734" s="15"/>
      <c r="I734" s="17"/>
      <c r="J734" s="17"/>
    </row>
    <row r="735" spans="1:10" x14ac:dyDescent="0.35">
      <c r="A735" s="5"/>
      <c r="B735" s="5"/>
      <c r="C735" s="7"/>
      <c r="D735" s="7"/>
      <c r="E735" s="9"/>
      <c r="F735" s="9"/>
      <c r="G735" s="15"/>
      <c r="H735" s="15"/>
      <c r="I735" s="17"/>
      <c r="J735" s="17"/>
    </row>
    <row r="736" spans="1:10" x14ac:dyDescent="0.35">
      <c r="A736" s="5"/>
      <c r="B736" s="5"/>
      <c r="C736" s="7"/>
      <c r="D736" s="7"/>
      <c r="E736" s="9"/>
      <c r="F736" s="9"/>
      <c r="G736" s="15"/>
      <c r="H736" s="15"/>
      <c r="I736" s="17"/>
      <c r="J736" s="17"/>
    </row>
    <row r="737" spans="1:10" x14ac:dyDescent="0.35">
      <c r="A737" s="5"/>
      <c r="B737" s="5"/>
      <c r="C737" s="7"/>
      <c r="D737" s="7"/>
      <c r="E737" s="9"/>
      <c r="F737" s="9"/>
      <c r="G737" s="15"/>
      <c r="H737" s="15"/>
      <c r="I737" s="17"/>
      <c r="J737" s="17"/>
    </row>
    <row r="738" spans="1:10" x14ac:dyDescent="0.35">
      <c r="A738" s="5"/>
      <c r="B738" s="5"/>
      <c r="C738" s="7"/>
      <c r="D738" s="7"/>
      <c r="E738" s="9"/>
      <c r="F738" s="9"/>
      <c r="G738" s="15"/>
      <c r="H738" s="15"/>
      <c r="I738" s="17"/>
      <c r="J738" s="17"/>
    </row>
    <row r="739" spans="1:10" x14ac:dyDescent="0.35">
      <c r="A739" s="5"/>
      <c r="B739" s="5"/>
      <c r="C739" s="7"/>
      <c r="D739" s="7"/>
      <c r="E739" s="9"/>
      <c r="F739" s="9"/>
      <c r="G739" s="15"/>
      <c r="H739" s="15"/>
      <c r="I739" s="17"/>
      <c r="J739" s="17"/>
    </row>
    <row r="740" spans="1:10" x14ac:dyDescent="0.35">
      <c r="A740" s="5"/>
      <c r="B740" s="5"/>
      <c r="C740" s="7"/>
      <c r="D740" s="7"/>
      <c r="E740" s="9"/>
      <c r="F740" s="9"/>
      <c r="G740" s="15"/>
      <c r="H740" s="15"/>
      <c r="I740" s="17"/>
      <c r="J740" s="17"/>
    </row>
    <row r="741" spans="1:10" x14ac:dyDescent="0.35">
      <c r="A741" s="5"/>
      <c r="B741" s="5"/>
      <c r="C741" s="7"/>
      <c r="D741" s="7"/>
      <c r="E741" s="9"/>
      <c r="F741" s="9"/>
      <c r="G741" s="15"/>
      <c r="H741" s="15"/>
      <c r="I741" s="17"/>
      <c r="J741" s="17"/>
    </row>
    <row r="742" spans="1:10" x14ac:dyDescent="0.35">
      <c r="A742" s="5"/>
      <c r="B742" s="5"/>
      <c r="C742" s="7"/>
      <c r="D742" s="7"/>
      <c r="E742" s="9"/>
      <c r="F742" s="9"/>
      <c r="G742" s="15"/>
      <c r="H742" s="15"/>
      <c r="I742" s="17"/>
      <c r="J742" s="17"/>
    </row>
    <row r="743" spans="1:10" x14ac:dyDescent="0.35">
      <c r="A743" s="5"/>
      <c r="B743" s="5"/>
      <c r="C743" s="7"/>
      <c r="D743" s="7"/>
      <c r="E743" s="9"/>
      <c r="F743" s="9"/>
      <c r="G743" s="15"/>
      <c r="H743" s="15"/>
      <c r="I743" s="17"/>
      <c r="J743" s="17"/>
    </row>
    <row r="744" spans="1:10" x14ac:dyDescent="0.35">
      <c r="A744" s="5"/>
      <c r="B744" s="5"/>
      <c r="C744" s="7"/>
      <c r="D744" s="7"/>
      <c r="E744" s="9"/>
      <c r="F744" s="9"/>
      <c r="G744" s="15"/>
      <c r="H744" s="15"/>
      <c r="I744" s="17"/>
      <c r="J744" s="17"/>
    </row>
    <row r="745" spans="1:10" x14ac:dyDescent="0.35">
      <c r="A745" s="5"/>
      <c r="B745" s="5"/>
      <c r="C745" s="7"/>
      <c r="D745" s="7"/>
      <c r="E745" s="9"/>
      <c r="F745" s="9"/>
      <c r="G745" s="15"/>
      <c r="H745" s="15"/>
      <c r="I745" s="17"/>
      <c r="J745" s="17"/>
    </row>
    <row r="746" spans="1:10" x14ac:dyDescent="0.35">
      <c r="A746" s="5"/>
      <c r="B746" s="5"/>
      <c r="C746" s="7"/>
      <c r="D746" s="7"/>
      <c r="E746" s="9"/>
      <c r="F746" s="9"/>
      <c r="G746" s="15"/>
      <c r="H746" s="15"/>
      <c r="I746" s="17"/>
      <c r="J746" s="17"/>
    </row>
    <row r="747" spans="1:10" x14ac:dyDescent="0.35">
      <c r="A747" s="5"/>
      <c r="B747" s="5"/>
      <c r="C747" s="7"/>
      <c r="D747" s="7"/>
      <c r="E747" s="9"/>
      <c r="F747" s="9"/>
      <c r="G747" s="15"/>
      <c r="H747" s="15"/>
      <c r="I747" s="17"/>
      <c r="J747" s="17"/>
    </row>
    <row r="748" spans="1:10" x14ac:dyDescent="0.35">
      <c r="A748" s="5"/>
      <c r="B748" s="5"/>
      <c r="C748" s="7"/>
      <c r="D748" s="7"/>
      <c r="E748" s="9"/>
      <c r="F748" s="9"/>
      <c r="G748" s="15"/>
      <c r="H748" s="15"/>
      <c r="I748" s="17"/>
      <c r="J748" s="17"/>
    </row>
    <row r="749" spans="1:10" x14ac:dyDescent="0.35">
      <c r="A749" s="5"/>
      <c r="B749" s="5"/>
      <c r="C749" s="7"/>
      <c r="D749" s="7"/>
      <c r="E749" s="9"/>
      <c r="F749" s="9"/>
      <c r="G749" s="15"/>
      <c r="H749" s="15"/>
      <c r="I749" s="17"/>
      <c r="J749" s="17"/>
    </row>
    <row r="750" spans="1:10" x14ac:dyDescent="0.35">
      <c r="A750" s="5"/>
      <c r="B750" s="5"/>
      <c r="C750" s="7"/>
      <c r="D750" s="7"/>
      <c r="E750" s="9"/>
      <c r="F750" s="9"/>
      <c r="G750" s="15"/>
      <c r="H750" s="15"/>
      <c r="I750" s="17"/>
      <c r="J750" s="17"/>
    </row>
    <row r="751" spans="1:10" x14ac:dyDescent="0.35">
      <c r="A751" s="5"/>
      <c r="B751" s="5"/>
      <c r="C751" s="7"/>
      <c r="D751" s="7"/>
      <c r="E751" s="9"/>
      <c r="F751" s="9"/>
      <c r="G751" s="15"/>
      <c r="H751" s="15"/>
      <c r="I751" s="17"/>
      <c r="J751" s="17"/>
    </row>
    <row r="752" spans="1:10" x14ac:dyDescent="0.35">
      <c r="A752" s="5"/>
      <c r="B752" s="5"/>
      <c r="C752" s="7"/>
      <c r="D752" s="7"/>
      <c r="E752" s="9"/>
      <c r="F752" s="9"/>
      <c r="G752" s="15"/>
      <c r="H752" s="15"/>
      <c r="I752" s="17"/>
      <c r="J752" s="17"/>
    </row>
    <row r="753" spans="1:10" x14ac:dyDescent="0.35">
      <c r="A753" s="5"/>
      <c r="B753" s="5"/>
      <c r="C753" s="7"/>
      <c r="D753" s="7"/>
      <c r="E753" s="9"/>
      <c r="F753" s="9"/>
      <c r="G753" s="15"/>
      <c r="H753" s="15"/>
      <c r="I753" s="17"/>
      <c r="J753" s="17"/>
    </row>
    <row r="754" spans="1:10" x14ac:dyDescent="0.35">
      <c r="A754" s="5"/>
      <c r="B754" s="5"/>
      <c r="C754" s="7"/>
      <c r="D754" s="7"/>
      <c r="E754" s="9"/>
      <c r="F754" s="9"/>
      <c r="G754" s="15"/>
      <c r="H754" s="15"/>
      <c r="I754" s="17"/>
      <c r="J754" s="17"/>
    </row>
    <row r="755" spans="1:10" x14ac:dyDescent="0.35">
      <c r="A755" s="5"/>
      <c r="B755" s="5"/>
      <c r="C755" s="7"/>
      <c r="D755" s="7"/>
      <c r="E755" s="9"/>
      <c r="F755" s="9"/>
      <c r="G755" s="15"/>
      <c r="H755" s="15"/>
      <c r="I755" s="17"/>
      <c r="J755" s="17"/>
    </row>
    <row r="756" spans="1:10" x14ac:dyDescent="0.35">
      <c r="A756" s="5"/>
      <c r="B756" s="5"/>
      <c r="C756" s="7"/>
      <c r="D756" s="7"/>
      <c r="E756" s="9"/>
      <c r="F756" s="9"/>
      <c r="G756" s="15"/>
      <c r="H756" s="15"/>
      <c r="I756" s="17"/>
      <c r="J756" s="17"/>
    </row>
    <row r="757" spans="1:10" x14ac:dyDescent="0.35">
      <c r="A757" s="5"/>
      <c r="B757" s="5"/>
      <c r="C757" s="7"/>
      <c r="D757" s="7"/>
      <c r="E757" s="9"/>
      <c r="F757" s="9"/>
      <c r="G757" s="15"/>
      <c r="H757" s="15"/>
      <c r="I757" s="17"/>
      <c r="J757" s="17"/>
    </row>
    <row r="758" spans="1:10" x14ac:dyDescent="0.35">
      <c r="A758" s="5"/>
      <c r="B758" s="5"/>
      <c r="C758" s="7"/>
      <c r="D758" s="7"/>
      <c r="E758" s="9"/>
      <c r="F758" s="9"/>
      <c r="G758" s="15"/>
      <c r="H758" s="15"/>
      <c r="I758" s="17"/>
      <c r="J758" s="17"/>
    </row>
    <row r="759" spans="1:10" x14ac:dyDescent="0.35">
      <c r="A759" s="5"/>
      <c r="B759" s="5"/>
      <c r="C759" s="7"/>
      <c r="D759" s="7"/>
      <c r="E759" s="9"/>
      <c r="F759" s="9"/>
      <c r="G759" s="15"/>
      <c r="H759" s="15"/>
      <c r="I759" s="17"/>
      <c r="J759" s="17"/>
    </row>
    <row r="760" spans="1:10" x14ac:dyDescent="0.35">
      <c r="A760" s="5"/>
      <c r="B760" s="5"/>
      <c r="C760" s="7"/>
      <c r="D760" s="7"/>
      <c r="E760" s="9"/>
      <c r="F760" s="9"/>
      <c r="G760" s="15"/>
      <c r="H760" s="15"/>
      <c r="I760" s="17"/>
      <c r="J760" s="17"/>
    </row>
    <row r="761" spans="1:10" x14ac:dyDescent="0.35">
      <c r="A761" s="5"/>
      <c r="B761" s="5"/>
      <c r="C761" s="7"/>
      <c r="D761" s="7"/>
      <c r="E761" s="9"/>
      <c r="F761" s="9"/>
      <c r="G761" s="15"/>
      <c r="H761" s="15"/>
      <c r="I761" s="17"/>
      <c r="J761" s="17"/>
    </row>
    <row r="762" spans="1:10" x14ac:dyDescent="0.35">
      <c r="A762" s="5"/>
      <c r="B762" s="5"/>
      <c r="C762" s="7"/>
      <c r="D762" s="7"/>
      <c r="E762" s="9"/>
      <c r="F762" s="9"/>
      <c r="G762" s="15"/>
      <c r="H762" s="15"/>
      <c r="I762" s="17"/>
      <c r="J762" s="17"/>
    </row>
    <row r="763" spans="1:10" x14ac:dyDescent="0.35">
      <c r="A763" s="5"/>
      <c r="B763" s="5"/>
      <c r="C763" s="7"/>
      <c r="D763" s="7"/>
      <c r="E763" s="9"/>
      <c r="F763" s="9"/>
      <c r="G763" s="15"/>
      <c r="H763" s="15"/>
      <c r="I763" s="17"/>
      <c r="J763" s="17"/>
    </row>
    <row r="764" spans="1:10" x14ac:dyDescent="0.35">
      <c r="A764" s="5"/>
      <c r="B764" s="5"/>
      <c r="C764" s="7"/>
      <c r="D764" s="7"/>
      <c r="E764" s="9"/>
      <c r="F764" s="9"/>
      <c r="G764" s="15"/>
      <c r="H764" s="15"/>
      <c r="I764" s="17"/>
      <c r="J764" s="17"/>
    </row>
    <row r="765" spans="1:10" x14ac:dyDescent="0.35">
      <c r="A765" s="5"/>
      <c r="B765" s="5"/>
      <c r="C765" s="7"/>
      <c r="D765" s="7"/>
      <c r="E765" s="9"/>
      <c r="F765" s="9"/>
      <c r="G765" s="15"/>
      <c r="H765" s="15"/>
      <c r="I765" s="17"/>
      <c r="J765" s="17"/>
    </row>
    <row r="766" spans="1:10" x14ac:dyDescent="0.35">
      <c r="A766" s="5"/>
      <c r="B766" s="5"/>
      <c r="C766" s="7"/>
      <c r="D766" s="7"/>
      <c r="E766" s="9"/>
      <c r="F766" s="9"/>
      <c r="G766" s="15"/>
      <c r="H766" s="15"/>
      <c r="I766" s="17"/>
      <c r="J766" s="17"/>
    </row>
    <row r="767" spans="1:10" x14ac:dyDescent="0.35">
      <c r="A767" s="5"/>
      <c r="B767" s="5"/>
      <c r="C767" s="7"/>
      <c r="D767" s="7"/>
      <c r="E767" s="9"/>
      <c r="F767" s="9"/>
      <c r="G767" s="15"/>
      <c r="H767" s="15"/>
      <c r="I767" s="17"/>
      <c r="J767" s="17"/>
    </row>
    <row r="768" spans="1:10" x14ac:dyDescent="0.35">
      <c r="A768" s="5"/>
      <c r="B768" s="5"/>
      <c r="C768" s="7"/>
      <c r="D768" s="7"/>
      <c r="E768" s="9"/>
      <c r="F768" s="9"/>
      <c r="G768" s="15"/>
      <c r="H768" s="15"/>
      <c r="I768" s="17"/>
      <c r="J768" s="17"/>
    </row>
    <row r="769" spans="1:10" x14ac:dyDescent="0.35">
      <c r="A769" s="5"/>
      <c r="B769" s="5"/>
      <c r="C769" s="7"/>
      <c r="D769" s="7"/>
      <c r="E769" s="9"/>
      <c r="F769" s="9"/>
      <c r="G769" s="15"/>
      <c r="H769" s="15"/>
      <c r="I769" s="17"/>
      <c r="J769" s="17"/>
    </row>
    <row r="770" spans="1:10" x14ac:dyDescent="0.35">
      <c r="A770" s="5"/>
      <c r="B770" s="5"/>
      <c r="C770" s="7"/>
      <c r="D770" s="7"/>
      <c r="E770" s="9"/>
      <c r="F770" s="9"/>
      <c r="G770" s="15"/>
      <c r="H770" s="15"/>
      <c r="I770" s="17"/>
      <c r="J770" s="17"/>
    </row>
    <row r="771" spans="1:10" x14ac:dyDescent="0.35">
      <c r="A771" s="5"/>
      <c r="B771" s="5"/>
      <c r="C771" s="7"/>
      <c r="D771" s="7"/>
      <c r="E771" s="9"/>
      <c r="F771" s="9"/>
      <c r="G771" s="15"/>
      <c r="H771" s="15"/>
      <c r="I771" s="17"/>
      <c r="J771" s="17"/>
    </row>
    <row r="772" spans="1:10" x14ac:dyDescent="0.35">
      <c r="A772" s="5"/>
      <c r="B772" s="5"/>
      <c r="C772" s="7"/>
      <c r="D772" s="7"/>
      <c r="E772" s="9"/>
      <c r="F772" s="9"/>
      <c r="G772" s="15"/>
      <c r="H772" s="15"/>
      <c r="I772" s="17"/>
      <c r="J772" s="17"/>
    </row>
    <row r="773" spans="1:10" x14ac:dyDescent="0.35">
      <c r="A773" s="5"/>
      <c r="B773" s="5"/>
      <c r="C773" s="7"/>
      <c r="D773" s="7"/>
      <c r="E773" s="9"/>
      <c r="F773" s="9"/>
      <c r="G773" s="15"/>
      <c r="H773" s="15"/>
      <c r="I773" s="17"/>
      <c r="J773" s="17"/>
    </row>
    <row r="774" spans="1:10" x14ac:dyDescent="0.35">
      <c r="A774" s="5"/>
      <c r="B774" s="5"/>
      <c r="C774" s="7"/>
      <c r="D774" s="7"/>
      <c r="E774" s="9"/>
      <c r="F774" s="9"/>
      <c r="G774" s="15"/>
      <c r="H774" s="15"/>
      <c r="I774" s="17"/>
      <c r="J774" s="17"/>
    </row>
    <row r="775" spans="1:10" x14ac:dyDescent="0.35">
      <c r="A775" s="5"/>
      <c r="B775" s="5"/>
      <c r="C775" s="7"/>
      <c r="D775" s="7"/>
      <c r="E775" s="9"/>
      <c r="F775" s="9"/>
      <c r="G775" s="15"/>
      <c r="H775" s="15"/>
      <c r="I775" s="17"/>
      <c r="J775" s="17"/>
    </row>
    <row r="776" spans="1:10" x14ac:dyDescent="0.35">
      <c r="A776" s="5"/>
      <c r="B776" s="5"/>
      <c r="C776" s="7"/>
      <c r="D776" s="7"/>
      <c r="E776" s="9"/>
      <c r="F776" s="9"/>
      <c r="G776" s="15"/>
      <c r="H776" s="15"/>
      <c r="I776" s="17"/>
      <c r="J776" s="17"/>
    </row>
    <row r="777" spans="1:10" x14ac:dyDescent="0.35">
      <c r="A777" s="5"/>
      <c r="B777" s="5"/>
      <c r="C777" s="7"/>
      <c r="D777" s="7"/>
      <c r="E777" s="9"/>
      <c r="F777" s="9"/>
      <c r="G777" s="15"/>
      <c r="H777" s="15"/>
      <c r="I777" s="17"/>
      <c r="J777" s="17"/>
    </row>
    <row r="778" spans="1:10" x14ac:dyDescent="0.35">
      <c r="A778" s="5"/>
      <c r="B778" s="5"/>
      <c r="C778" s="7"/>
      <c r="D778" s="7"/>
      <c r="E778" s="9"/>
      <c r="F778" s="9"/>
      <c r="G778" s="15"/>
      <c r="H778" s="15"/>
      <c r="I778" s="17"/>
      <c r="J778" s="17"/>
    </row>
    <row r="779" spans="1:10" x14ac:dyDescent="0.35">
      <c r="A779" s="5"/>
      <c r="B779" s="5"/>
      <c r="C779" s="7"/>
      <c r="D779" s="7"/>
      <c r="E779" s="9"/>
      <c r="F779" s="9"/>
      <c r="G779" s="15"/>
      <c r="H779" s="15"/>
      <c r="I779" s="17"/>
      <c r="J779" s="17"/>
    </row>
    <row r="780" spans="1:10" x14ac:dyDescent="0.35">
      <c r="A780" s="5"/>
      <c r="B780" s="5"/>
      <c r="C780" s="7"/>
      <c r="D780" s="7"/>
      <c r="E780" s="9"/>
      <c r="F780" s="9"/>
      <c r="G780" s="15"/>
      <c r="H780" s="15"/>
      <c r="I780" s="17"/>
      <c r="J780" s="17"/>
    </row>
    <row r="781" spans="1:10" x14ac:dyDescent="0.35">
      <c r="A781" s="5"/>
      <c r="B781" s="5"/>
      <c r="C781" s="7"/>
      <c r="D781" s="7"/>
      <c r="E781" s="9"/>
      <c r="F781" s="9"/>
      <c r="G781" s="15"/>
      <c r="H781" s="15"/>
      <c r="I781" s="17"/>
      <c r="J781" s="17"/>
    </row>
    <row r="782" spans="1:10" x14ac:dyDescent="0.35">
      <c r="A782" s="5"/>
      <c r="B782" s="5"/>
      <c r="C782" s="7"/>
      <c r="D782" s="7"/>
      <c r="E782" s="9"/>
      <c r="F782" s="9"/>
      <c r="G782" s="15"/>
      <c r="H782" s="15"/>
      <c r="I782" s="17"/>
      <c r="J782" s="17"/>
    </row>
    <row r="783" spans="1:10" x14ac:dyDescent="0.35">
      <c r="A783" s="5"/>
      <c r="B783" s="5"/>
      <c r="C783" s="7"/>
      <c r="D783" s="7"/>
      <c r="E783" s="9"/>
      <c r="F783" s="9"/>
      <c r="G783" s="15"/>
      <c r="H783" s="15"/>
      <c r="I783" s="17"/>
      <c r="J783" s="17"/>
    </row>
    <row r="784" spans="1:10" x14ac:dyDescent="0.35">
      <c r="A784" s="5"/>
      <c r="B784" s="5"/>
      <c r="C784" s="7"/>
      <c r="D784" s="7"/>
      <c r="E784" s="9"/>
      <c r="F784" s="9"/>
      <c r="G784" s="15"/>
      <c r="H784" s="15"/>
      <c r="I784" s="17"/>
      <c r="J784" s="17"/>
    </row>
    <row r="785" spans="1:10" x14ac:dyDescent="0.35">
      <c r="A785" s="5"/>
      <c r="B785" s="5"/>
      <c r="C785" s="7"/>
      <c r="D785" s="7"/>
      <c r="E785" s="9"/>
      <c r="F785" s="9"/>
      <c r="G785" s="15"/>
      <c r="H785" s="15"/>
      <c r="I785" s="17"/>
      <c r="J785" s="17"/>
    </row>
    <row r="786" spans="1:10" x14ac:dyDescent="0.35">
      <c r="A786" s="5"/>
      <c r="B786" s="5"/>
      <c r="C786" s="7"/>
      <c r="D786" s="7"/>
      <c r="E786" s="9"/>
      <c r="F786" s="9"/>
      <c r="G786" s="15"/>
      <c r="H786" s="15"/>
      <c r="I786" s="17"/>
      <c r="J786" s="17"/>
    </row>
    <row r="787" spans="1:10" x14ac:dyDescent="0.35">
      <c r="A787" s="5"/>
      <c r="B787" s="5"/>
      <c r="C787" s="7"/>
      <c r="D787" s="7"/>
      <c r="E787" s="9"/>
      <c r="F787" s="9"/>
      <c r="G787" s="15"/>
      <c r="H787" s="15"/>
      <c r="I787" s="17"/>
      <c r="J787" s="17"/>
    </row>
    <row r="788" spans="1:10" x14ac:dyDescent="0.35">
      <c r="A788" s="5"/>
      <c r="B788" s="5"/>
      <c r="C788" s="7"/>
      <c r="D788" s="7"/>
      <c r="E788" s="9"/>
      <c r="F788" s="9"/>
      <c r="G788" s="15"/>
      <c r="H788" s="15"/>
      <c r="I788" s="17"/>
      <c r="J788" s="17"/>
    </row>
    <row r="789" spans="1:10" x14ac:dyDescent="0.35">
      <c r="A789" s="5"/>
      <c r="B789" s="5"/>
      <c r="C789" s="7"/>
      <c r="D789" s="7"/>
      <c r="E789" s="9"/>
      <c r="F789" s="9"/>
      <c r="G789" s="15"/>
      <c r="H789" s="15"/>
      <c r="I789" s="17"/>
      <c r="J789" s="17"/>
    </row>
    <row r="790" spans="1:10" x14ac:dyDescent="0.35">
      <c r="A790" s="5"/>
      <c r="B790" s="5"/>
      <c r="C790" s="7"/>
      <c r="D790" s="7"/>
      <c r="E790" s="9"/>
      <c r="F790" s="9"/>
      <c r="G790" s="15"/>
      <c r="H790" s="15"/>
      <c r="I790" s="17"/>
      <c r="J790" s="17"/>
    </row>
    <row r="791" spans="1:10" x14ac:dyDescent="0.35">
      <c r="A791" s="5"/>
      <c r="B791" s="5"/>
      <c r="C791" s="7"/>
      <c r="D791" s="7"/>
      <c r="E791" s="9"/>
      <c r="F791" s="9"/>
      <c r="G791" s="15"/>
      <c r="H791" s="15"/>
      <c r="I791" s="17"/>
      <c r="J791" s="17"/>
    </row>
    <row r="792" spans="1:10" x14ac:dyDescent="0.35">
      <c r="A792" s="5"/>
      <c r="B792" s="5"/>
      <c r="C792" s="7"/>
      <c r="D792" s="7"/>
      <c r="E792" s="9"/>
      <c r="F792" s="9"/>
      <c r="G792" s="15"/>
      <c r="H792" s="15"/>
      <c r="I792" s="17"/>
      <c r="J792" s="17"/>
    </row>
    <row r="793" spans="1:10" x14ac:dyDescent="0.35">
      <c r="A793" s="5"/>
      <c r="B793" s="5"/>
      <c r="C793" s="7"/>
      <c r="D793" s="7"/>
      <c r="E793" s="9"/>
      <c r="F793" s="9"/>
      <c r="G793" s="15"/>
      <c r="H793" s="15"/>
      <c r="I793" s="17"/>
      <c r="J793" s="17"/>
    </row>
    <row r="794" spans="1:10" x14ac:dyDescent="0.35">
      <c r="A794" s="5"/>
      <c r="B794" s="5"/>
      <c r="C794" s="7"/>
      <c r="D794" s="7"/>
      <c r="E794" s="9"/>
      <c r="F794" s="9"/>
      <c r="G794" s="15"/>
      <c r="H794" s="15"/>
      <c r="I794" s="17"/>
      <c r="J794" s="17"/>
    </row>
    <row r="795" spans="1:10" x14ac:dyDescent="0.35">
      <c r="A795" s="5"/>
      <c r="B795" s="5"/>
      <c r="C795" s="7"/>
      <c r="D795" s="7"/>
      <c r="E795" s="9"/>
      <c r="F795" s="9"/>
      <c r="G795" s="15"/>
      <c r="H795" s="15"/>
      <c r="I795" s="17"/>
      <c r="J795" s="17"/>
    </row>
    <row r="796" spans="1:10" x14ac:dyDescent="0.35">
      <c r="A796" s="5"/>
      <c r="B796" s="5"/>
      <c r="C796" s="7"/>
      <c r="D796" s="7"/>
      <c r="E796" s="9"/>
      <c r="F796" s="9"/>
      <c r="G796" s="15"/>
      <c r="H796" s="15"/>
      <c r="I796" s="17"/>
      <c r="J796" s="17"/>
    </row>
    <row r="797" spans="1:10" x14ac:dyDescent="0.35">
      <c r="A797" s="5"/>
      <c r="B797" s="5"/>
      <c r="C797" s="7"/>
      <c r="D797" s="7"/>
      <c r="E797" s="9"/>
      <c r="F797" s="9"/>
      <c r="G797" s="15"/>
      <c r="H797" s="15"/>
      <c r="I797" s="17"/>
      <c r="J797" s="17"/>
    </row>
    <row r="798" spans="1:10" x14ac:dyDescent="0.35">
      <c r="A798" s="5"/>
      <c r="B798" s="5"/>
      <c r="C798" s="7"/>
      <c r="D798" s="7"/>
      <c r="E798" s="9"/>
      <c r="F798" s="9"/>
      <c r="G798" s="15"/>
      <c r="H798" s="15"/>
      <c r="I798" s="17"/>
      <c r="J798" s="17"/>
    </row>
    <row r="799" spans="1:10" x14ac:dyDescent="0.35">
      <c r="A799" s="5"/>
      <c r="B799" s="5"/>
      <c r="C799" s="7"/>
      <c r="D799" s="7"/>
      <c r="E799" s="9"/>
      <c r="F799" s="9"/>
      <c r="G799" s="15"/>
      <c r="H799" s="15"/>
      <c r="I799" s="17"/>
      <c r="J799" s="17"/>
    </row>
    <row r="800" spans="1:10" x14ac:dyDescent="0.35">
      <c r="A800" s="5"/>
      <c r="B800" s="5"/>
      <c r="C800" s="7"/>
      <c r="D800" s="7"/>
      <c r="E800" s="9"/>
      <c r="F800" s="9"/>
      <c r="G800" s="15"/>
      <c r="H800" s="15"/>
      <c r="I800" s="17"/>
      <c r="J800" s="17"/>
    </row>
    <row r="801" spans="1:10" x14ac:dyDescent="0.35">
      <c r="A801" s="5"/>
      <c r="B801" s="5"/>
      <c r="C801" s="7"/>
      <c r="D801" s="7"/>
      <c r="E801" s="9"/>
      <c r="F801" s="9"/>
      <c r="G801" s="15"/>
      <c r="H801" s="15"/>
      <c r="I801" s="17"/>
      <c r="J801" s="17"/>
    </row>
    <row r="802" spans="1:10" x14ac:dyDescent="0.35">
      <c r="A802" s="5"/>
      <c r="B802" s="5"/>
      <c r="C802" s="7"/>
      <c r="D802" s="7"/>
      <c r="E802" s="9"/>
      <c r="F802" s="9"/>
      <c r="G802" s="15"/>
      <c r="H802" s="15"/>
      <c r="I802" s="17"/>
      <c r="J802" s="17"/>
    </row>
    <row r="803" spans="1:10" x14ac:dyDescent="0.35">
      <c r="A803" s="5"/>
      <c r="B803" s="5"/>
      <c r="C803" s="7"/>
      <c r="D803" s="7"/>
      <c r="E803" s="9"/>
      <c r="F803" s="9"/>
      <c r="G803" s="15"/>
      <c r="H803" s="15"/>
      <c r="I803" s="17"/>
      <c r="J803" s="17"/>
    </row>
    <row r="804" spans="1:10" x14ac:dyDescent="0.35">
      <c r="A804" s="5"/>
      <c r="B804" s="5"/>
      <c r="C804" s="7"/>
      <c r="D804" s="7"/>
      <c r="E804" s="9"/>
      <c r="F804" s="9"/>
      <c r="G804" s="15"/>
      <c r="H804" s="15"/>
      <c r="I804" s="17"/>
      <c r="J804" s="17"/>
    </row>
    <row r="805" spans="1:10" x14ac:dyDescent="0.35">
      <c r="A805" s="5"/>
      <c r="B805" s="5"/>
      <c r="C805" s="7"/>
      <c r="D805" s="7"/>
      <c r="E805" s="9"/>
      <c r="F805" s="9"/>
      <c r="G805" s="15"/>
      <c r="H805" s="15"/>
      <c r="I805" s="17"/>
      <c r="J805" s="17"/>
    </row>
    <row r="806" spans="1:10" x14ac:dyDescent="0.35">
      <c r="A806" s="5"/>
      <c r="B806" s="5"/>
      <c r="C806" s="7"/>
      <c r="D806" s="7"/>
      <c r="E806" s="9"/>
      <c r="F806" s="9"/>
      <c r="G806" s="15"/>
      <c r="H806" s="15"/>
      <c r="I806" s="17"/>
      <c r="J806" s="17"/>
    </row>
    <row r="807" spans="1:10" x14ac:dyDescent="0.35">
      <c r="A807" s="5"/>
      <c r="B807" s="5"/>
      <c r="C807" s="7"/>
      <c r="D807" s="7"/>
      <c r="E807" s="9"/>
      <c r="F807" s="9"/>
      <c r="G807" s="15"/>
      <c r="H807" s="15"/>
      <c r="I807" s="17"/>
      <c r="J807" s="17"/>
    </row>
    <row r="808" spans="1:10" x14ac:dyDescent="0.35">
      <c r="A808" s="5"/>
      <c r="B808" s="5"/>
      <c r="C808" s="7"/>
      <c r="D808" s="7"/>
      <c r="E808" s="9"/>
      <c r="F808" s="9"/>
      <c r="G808" s="15"/>
      <c r="H808" s="15"/>
      <c r="I808" s="17"/>
      <c r="J808" s="17"/>
    </row>
    <row r="809" spans="1:10" x14ac:dyDescent="0.35">
      <c r="A809" s="5"/>
      <c r="B809" s="5"/>
      <c r="C809" s="7"/>
      <c r="D809" s="7"/>
      <c r="E809" s="9"/>
      <c r="F809" s="9"/>
      <c r="G809" s="15"/>
      <c r="H809" s="15"/>
      <c r="I809" s="17"/>
      <c r="J809" s="17"/>
    </row>
    <row r="810" spans="1:10" x14ac:dyDescent="0.35">
      <c r="A810" s="5"/>
      <c r="B810" s="5"/>
      <c r="C810" s="7"/>
      <c r="D810" s="7"/>
      <c r="E810" s="9"/>
      <c r="F810" s="9"/>
      <c r="G810" s="15"/>
      <c r="H810" s="15"/>
      <c r="I810" s="17"/>
      <c r="J810" s="17"/>
    </row>
    <row r="811" spans="1:10" x14ac:dyDescent="0.35">
      <c r="A811" s="5"/>
      <c r="B811" s="5"/>
      <c r="C811" s="7"/>
      <c r="D811" s="7"/>
      <c r="E811" s="9"/>
      <c r="F811" s="9"/>
      <c r="G811" s="15"/>
      <c r="H811" s="15"/>
      <c r="I811" s="17"/>
      <c r="J811" s="17"/>
    </row>
    <row r="812" spans="1:10" x14ac:dyDescent="0.35">
      <c r="A812" s="5"/>
      <c r="B812" s="5"/>
      <c r="C812" s="7"/>
      <c r="D812" s="7"/>
      <c r="E812" s="9"/>
      <c r="F812" s="9"/>
      <c r="G812" s="15"/>
      <c r="H812" s="15"/>
      <c r="I812" s="17"/>
      <c r="J812" s="17"/>
    </row>
    <row r="813" spans="1:10" x14ac:dyDescent="0.35">
      <c r="A813" s="5"/>
      <c r="B813" s="5"/>
      <c r="C813" s="7"/>
      <c r="D813" s="7"/>
      <c r="E813" s="9"/>
      <c r="F813" s="9"/>
      <c r="G813" s="15"/>
      <c r="H813" s="15"/>
      <c r="I813" s="17"/>
      <c r="J813" s="17"/>
    </row>
    <row r="814" spans="1:10" x14ac:dyDescent="0.35">
      <c r="A814" s="5"/>
      <c r="B814" s="5"/>
      <c r="C814" s="7"/>
      <c r="D814" s="7"/>
      <c r="E814" s="9"/>
      <c r="F814" s="9"/>
      <c r="G814" s="15"/>
      <c r="H814" s="15"/>
      <c r="I814" s="17"/>
      <c r="J814" s="17"/>
    </row>
    <row r="815" spans="1:10" x14ac:dyDescent="0.35">
      <c r="A815" s="5"/>
      <c r="B815" s="5"/>
      <c r="C815" s="7"/>
      <c r="D815" s="7"/>
      <c r="E815" s="9"/>
      <c r="F815" s="9"/>
      <c r="G815" s="15"/>
      <c r="H815" s="15"/>
      <c r="I815" s="17"/>
      <c r="J815" s="17"/>
    </row>
    <row r="816" spans="1:10" x14ac:dyDescent="0.35">
      <c r="A816" s="5"/>
      <c r="B816" s="5"/>
      <c r="C816" s="7"/>
      <c r="D816" s="7"/>
      <c r="E816" s="9"/>
      <c r="F816" s="9"/>
      <c r="G816" s="15"/>
      <c r="H816" s="15"/>
      <c r="I816" s="17"/>
      <c r="J816" s="17"/>
    </row>
    <row r="817" spans="1:10" x14ac:dyDescent="0.35">
      <c r="A817" s="5"/>
      <c r="B817" s="5"/>
      <c r="C817" s="7"/>
      <c r="D817" s="7"/>
      <c r="E817" s="9"/>
      <c r="F817" s="9"/>
      <c r="G817" s="15"/>
      <c r="H817" s="15"/>
      <c r="I817" s="17"/>
      <c r="J817" s="17"/>
    </row>
    <row r="818" spans="1:10" x14ac:dyDescent="0.35">
      <c r="A818" s="5"/>
      <c r="B818" s="5"/>
      <c r="C818" s="7"/>
      <c r="D818" s="7"/>
      <c r="E818" s="9"/>
      <c r="F818" s="9"/>
      <c r="G818" s="15"/>
      <c r="H818" s="15"/>
      <c r="I818" s="17"/>
      <c r="J818" s="17"/>
    </row>
    <row r="819" spans="1:10" x14ac:dyDescent="0.35">
      <c r="A819" s="5"/>
      <c r="B819" s="5"/>
      <c r="C819" s="7"/>
      <c r="D819" s="7"/>
      <c r="E819" s="9"/>
      <c r="F819" s="9"/>
      <c r="G819" s="15"/>
      <c r="H819" s="15"/>
      <c r="I819" s="17"/>
      <c r="J819" s="17"/>
    </row>
    <row r="820" spans="1:10" x14ac:dyDescent="0.35">
      <c r="A820" s="5"/>
      <c r="B820" s="5"/>
      <c r="C820" s="7"/>
      <c r="D820" s="7"/>
      <c r="E820" s="9"/>
      <c r="F820" s="9"/>
      <c r="G820" s="15"/>
      <c r="H820" s="15"/>
      <c r="I820" s="17"/>
      <c r="J820" s="17"/>
    </row>
    <row r="821" spans="1:10" x14ac:dyDescent="0.35">
      <c r="A821" s="5"/>
      <c r="B821" s="5"/>
      <c r="C821" s="7"/>
      <c r="D821" s="7"/>
      <c r="E821" s="9"/>
      <c r="F821" s="9"/>
      <c r="G821" s="15"/>
      <c r="H821" s="15"/>
      <c r="I821" s="17"/>
      <c r="J821" s="17"/>
    </row>
    <row r="822" spans="1:10" x14ac:dyDescent="0.35">
      <c r="A822" s="5"/>
      <c r="B822" s="5"/>
      <c r="C822" s="7"/>
      <c r="D822" s="7"/>
      <c r="E822" s="9"/>
      <c r="F822" s="9"/>
      <c r="G822" s="15"/>
      <c r="H822" s="15"/>
      <c r="I822" s="17"/>
      <c r="J822" s="17"/>
    </row>
    <row r="823" spans="1:10" x14ac:dyDescent="0.35">
      <c r="A823" s="5"/>
      <c r="B823" s="5"/>
      <c r="C823" s="7"/>
      <c r="D823" s="7"/>
      <c r="E823" s="9"/>
      <c r="F823" s="9"/>
      <c r="G823" s="15"/>
      <c r="H823" s="15"/>
      <c r="I823" s="17"/>
      <c r="J823" s="17"/>
    </row>
    <row r="824" spans="1:10" x14ac:dyDescent="0.35">
      <c r="A824" s="5"/>
      <c r="B824" s="5"/>
      <c r="C824" s="7"/>
      <c r="D824" s="7"/>
      <c r="E824" s="9"/>
      <c r="F824" s="9"/>
      <c r="G824" s="15"/>
      <c r="H824" s="15"/>
      <c r="I824" s="17"/>
      <c r="J824" s="17"/>
    </row>
    <row r="825" spans="1:10" x14ac:dyDescent="0.35">
      <c r="A825" s="5"/>
      <c r="B825" s="5"/>
      <c r="C825" s="7"/>
      <c r="D825" s="7"/>
      <c r="E825" s="9"/>
      <c r="F825" s="9"/>
      <c r="G825" s="15"/>
      <c r="H825" s="15"/>
      <c r="I825" s="17"/>
      <c r="J825" s="17"/>
    </row>
    <row r="826" spans="1:10" x14ac:dyDescent="0.35">
      <c r="A826" s="5"/>
      <c r="B826" s="5"/>
      <c r="C826" s="7"/>
      <c r="D826" s="7"/>
      <c r="E826" s="9"/>
      <c r="F826" s="9"/>
      <c r="G826" s="15"/>
      <c r="H826" s="15"/>
      <c r="I826" s="17"/>
      <c r="J826" s="17"/>
    </row>
    <row r="827" spans="1:10" x14ac:dyDescent="0.35">
      <c r="A827" s="5"/>
      <c r="B827" s="5"/>
      <c r="C827" s="7"/>
      <c r="D827" s="7"/>
      <c r="E827" s="9"/>
      <c r="F827" s="9"/>
      <c r="G827" s="15"/>
      <c r="H827" s="15"/>
      <c r="I827" s="17"/>
      <c r="J827" s="17"/>
    </row>
    <row r="828" spans="1:10" x14ac:dyDescent="0.35">
      <c r="A828" s="5"/>
      <c r="B828" s="5"/>
      <c r="C828" s="7"/>
      <c r="D828" s="7"/>
      <c r="E828" s="9"/>
      <c r="F828" s="9"/>
      <c r="G828" s="15"/>
      <c r="H828" s="15"/>
      <c r="I828" s="17"/>
      <c r="J828" s="17"/>
    </row>
    <row r="829" spans="1:10" x14ac:dyDescent="0.35">
      <c r="A829" s="5"/>
      <c r="B829" s="5"/>
      <c r="C829" s="7"/>
      <c r="D829" s="7"/>
      <c r="E829" s="9"/>
      <c r="F829" s="9"/>
      <c r="G829" s="15"/>
      <c r="H829" s="15"/>
      <c r="I829" s="17"/>
      <c r="J829" s="17"/>
    </row>
    <row r="830" spans="1:10" x14ac:dyDescent="0.35">
      <c r="A830" s="5"/>
      <c r="B830" s="5"/>
      <c r="C830" s="7"/>
      <c r="D830" s="7"/>
      <c r="E830" s="9"/>
      <c r="F830" s="9"/>
      <c r="G830" s="15"/>
      <c r="H830" s="15"/>
      <c r="I830" s="17"/>
      <c r="J830" s="17"/>
    </row>
    <row r="831" spans="1:10" x14ac:dyDescent="0.35">
      <c r="A831" s="5"/>
      <c r="B831" s="5"/>
      <c r="C831" s="7"/>
      <c r="D831" s="7"/>
      <c r="E831" s="9"/>
      <c r="F831" s="9"/>
      <c r="G831" s="15"/>
      <c r="H831" s="15"/>
      <c r="I831" s="17"/>
      <c r="J831" s="17"/>
    </row>
    <row r="832" spans="1:10" x14ac:dyDescent="0.35">
      <c r="A832" s="5"/>
      <c r="B832" s="5"/>
      <c r="C832" s="7"/>
      <c r="D832" s="7"/>
      <c r="E832" s="9"/>
      <c r="F832" s="9"/>
      <c r="G832" s="15"/>
      <c r="H832" s="15"/>
      <c r="I832" s="17"/>
      <c r="J832" s="17"/>
    </row>
    <row r="833" spans="1:10" x14ac:dyDescent="0.35">
      <c r="A833" s="5"/>
      <c r="B833" s="5"/>
      <c r="C833" s="7"/>
      <c r="D833" s="7"/>
      <c r="E833" s="9"/>
      <c r="F833" s="9"/>
      <c r="G833" s="15"/>
      <c r="H833" s="15"/>
      <c r="I833" s="17"/>
      <c r="J833" s="17"/>
    </row>
    <row r="834" spans="1:10" x14ac:dyDescent="0.35">
      <c r="A834" s="5"/>
      <c r="B834" s="5"/>
      <c r="C834" s="7"/>
      <c r="D834" s="7"/>
      <c r="E834" s="9"/>
      <c r="F834" s="9"/>
      <c r="G834" s="15"/>
      <c r="H834" s="15"/>
      <c r="I834" s="17"/>
      <c r="J834" s="17"/>
    </row>
    <row r="835" spans="1:10" x14ac:dyDescent="0.35">
      <c r="A835" s="5"/>
      <c r="B835" s="5"/>
      <c r="C835" s="7"/>
      <c r="D835" s="7"/>
      <c r="E835" s="9"/>
      <c r="F835" s="9"/>
      <c r="G835" s="15"/>
      <c r="H835" s="15"/>
      <c r="I835" s="17"/>
      <c r="J835" s="17"/>
    </row>
    <row r="836" spans="1:10" x14ac:dyDescent="0.35">
      <c r="A836" s="5"/>
      <c r="B836" s="5"/>
      <c r="C836" s="7"/>
      <c r="D836" s="7"/>
      <c r="E836" s="9"/>
      <c r="F836" s="9"/>
      <c r="G836" s="15"/>
      <c r="H836" s="15"/>
      <c r="I836" s="17"/>
      <c r="J836" s="17"/>
    </row>
    <row r="837" spans="1:10" x14ac:dyDescent="0.35">
      <c r="A837" s="5"/>
      <c r="B837" s="5"/>
      <c r="C837" s="7"/>
      <c r="D837" s="7"/>
      <c r="E837" s="9"/>
      <c r="F837" s="9"/>
      <c r="G837" s="15"/>
      <c r="H837" s="15"/>
      <c r="I837" s="17"/>
      <c r="J837" s="17"/>
    </row>
    <row r="838" spans="1:10" x14ac:dyDescent="0.35">
      <c r="A838" s="5"/>
      <c r="B838" s="5"/>
      <c r="C838" s="7"/>
      <c r="D838" s="7"/>
      <c r="E838" s="9"/>
      <c r="F838" s="9"/>
      <c r="G838" s="15"/>
      <c r="H838" s="15"/>
      <c r="I838" s="17"/>
      <c r="J838" s="17"/>
    </row>
    <row r="839" spans="1:10" x14ac:dyDescent="0.35">
      <c r="A839" s="5"/>
      <c r="B839" s="5"/>
      <c r="C839" s="7"/>
      <c r="D839" s="7"/>
      <c r="E839" s="9"/>
      <c r="F839" s="9"/>
      <c r="G839" s="15"/>
      <c r="H839" s="15"/>
      <c r="I839" s="17"/>
      <c r="J839" s="17"/>
    </row>
    <row r="840" spans="1:10" x14ac:dyDescent="0.35">
      <c r="A840" s="5"/>
      <c r="B840" s="5"/>
      <c r="C840" s="7"/>
      <c r="D840" s="7"/>
      <c r="E840" s="9"/>
      <c r="F840" s="9"/>
      <c r="G840" s="15"/>
      <c r="H840" s="15"/>
      <c r="I840" s="17"/>
      <c r="J840" s="17"/>
    </row>
    <row r="841" spans="1:10" x14ac:dyDescent="0.35">
      <c r="A841" s="5"/>
      <c r="B841" s="5"/>
      <c r="C841" s="7"/>
      <c r="D841" s="7"/>
      <c r="E841" s="9"/>
      <c r="F841" s="9"/>
      <c r="G841" s="15"/>
      <c r="H841" s="15"/>
      <c r="I841" s="17"/>
      <c r="J841" s="17"/>
    </row>
    <row r="842" spans="1:10" x14ac:dyDescent="0.35">
      <c r="A842" s="5"/>
      <c r="B842" s="5"/>
      <c r="C842" s="7"/>
      <c r="D842" s="7"/>
      <c r="E842" s="9"/>
      <c r="F842" s="9"/>
      <c r="G842" s="15"/>
      <c r="H842" s="15"/>
      <c r="I842" s="17"/>
      <c r="J842" s="17"/>
    </row>
    <row r="843" spans="1:10" x14ac:dyDescent="0.35">
      <c r="A843" s="5"/>
      <c r="B843" s="5"/>
      <c r="C843" s="7"/>
      <c r="D843" s="7"/>
      <c r="E843" s="9"/>
      <c r="F843" s="9"/>
      <c r="G843" s="15"/>
      <c r="H843" s="15"/>
      <c r="I843" s="17"/>
      <c r="J843" s="17"/>
    </row>
    <row r="844" spans="1:10" x14ac:dyDescent="0.35">
      <c r="A844" s="5"/>
      <c r="B844" s="5"/>
      <c r="C844" s="7"/>
      <c r="D844" s="7"/>
      <c r="E844" s="9"/>
      <c r="F844" s="9"/>
      <c r="G844" s="15"/>
      <c r="H844" s="15"/>
      <c r="I844" s="17"/>
      <c r="J844" s="17"/>
    </row>
    <row r="845" spans="1:10" x14ac:dyDescent="0.35">
      <c r="A845" s="5"/>
      <c r="B845" s="5"/>
      <c r="C845" s="7"/>
      <c r="D845" s="7"/>
      <c r="E845" s="9"/>
      <c r="F845" s="9"/>
      <c r="G845" s="15"/>
      <c r="H845" s="15"/>
      <c r="I845" s="17"/>
      <c r="J845" s="17"/>
    </row>
    <row r="846" spans="1:10" x14ac:dyDescent="0.35">
      <c r="A846" s="5"/>
      <c r="B846" s="5"/>
      <c r="C846" s="7"/>
      <c r="D846" s="7"/>
      <c r="E846" s="9"/>
      <c r="F846" s="9"/>
      <c r="G846" s="15"/>
      <c r="H846" s="15"/>
      <c r="I846" s="17"/>
      <c r="J846" s="17"/>
    </row>
    <row r="847" spans="1:10" x14ac:dyDescent="0.35">
      <c r="A847" s="5"/>
      <c r="B847" s="5"/>
      <c r="C847" s="7"/>
      <c r="D847" s="7"/>
      <c r="E847" s="9"/>
      <c r="F847" s="9"/>
      <c r="G847" s="15"/>
      <c r="H847" s="15"/>
      <c r="I847" s="17"/>
      <c r="J847" s="17"/>
    </row>
    <row r="848" spans="1:10" x14ac:dyDescent="0.35">
      <c r="A848" s="5"/>
      <c r="B848" s="5"/>
      <c r="C848" s="7"/>
      <c r="D848" s="7"/>
      <c r="E848" s="9"/>
      <c r="F848" s="9"/>
      <c r="G848" s="15"/>
      <c r="H848" s="15"/>
      <c r="I848" s="17"/>
      <c r="J848" s="17"/>
    </row>
    <row r="849" spans="1:10" x14ac:dyDescent="0.35">
      <c r="A849" s="5"/>
      <c r="B849" s="5"/>
      <c r="C849" s="7"/>
      <c r="D849" s="7"/>
      <c r="E849" s="9"/>
      <c r="F849" s="9"/>
      <c r="G849" s="15"/>
      <c r="H849" s="15"/>
      <c r="I849" s="17"/>
      <c r="J849" s="17"/>
    </row>
    <row r="850" spans="1:10" x14ac:dyDescent="0.35">
      <c r="A850" s="5"/>
      <c r="B850" s="5"/>
      <c r="C850" s="7"/>
      <c r="D850" s="7"/>
      <c r="E850" s="9"/>
      <c r="F850" s="9"/>
      <c r="G850" s="15"/>
      <c r="H850" s="15"/>
      <c r="I850" s="17"/>
      <c r="J850" s="17"/>
    </row>
    <row r="851" spans="1:10" x14ac:dyDescent="0.35">
      <c r="A851" s="5"/>
      <c r="B851" s="5"/>
      <c r="C851" s="7"/>
      <c r="D851" s="7"/>
      <c r="E851" s="9"/>
      <c r="F851" s="9"/>
      <c r="G851" s="15"/>
      <c r="H851" s="15"/>
      <c r="I851" s="17"/>
      <c r="J851" s="17"/>
    </row>
    <row r="852" spans="1:10" x14ac:dyDescent="0.35">
      <c r="A852" s="5"/>
      <c r="B852" s="5"/>
      <c r="C852" s="7"/>
      <c r="D852" s="7"/>
      <c r="E852" s="9"/>
      <c r="F852" s="9"/>
      <c r="G852" s="15"/>
      <c r="H852" s="15"/>
      <c r="I852" s="17"/>
      <c r="J852" s="17"/>
    </row>
    <row r="853" spans="1:10" x14ac:dyDescent="0.35">
      <c r="A853" s="5"/>
      <c r="B853" s="5"/>
      <c r="C853" s="7"/>
      <c r="D853" s="7"/>
      <c r="E853" s="9"/>
      <c r="F853" s="9"/>
      <c r="G853" s="15"/>
      <c r="H853" s="15"/>
      <c r="I853" s="17"/>
      <c r="J853" s="17"/>
    </row>
    <row r="854" spans="1:10" x14ac:dyDescent="0.35">
      <c r="A854" s="5"/>
      <c r="B854" s="5"/>
      <c r="C854" s="7"/>
      <c r="D854" s="7"/>
      <c r="E854" s="9"/>
      <c r="F854" s="9"/>
      <c r="G854" s="15"/>
      <c r="H854" s="15"/>
      <c r="I854" s="17"/>
      <c r="J854" s="17"/>
    </row>
    <row r="855" spans="1:10" x14ac:dyDescent="0.35">
      <c r="A855" s="5"/>
      <c r="B855" s="5"/>
      <c r="C855" s="7"/>
      <c r="D855" s="7"/>
      <c r="E855" s="9"/>
      <c r="F855" s="9"/>
      <c r="G855" s="15"/>
      <c r="H855" s="15"/>
      <c r="I855" s="17"/>
      <c r="J855" s="17"/>
    </row>
    <row r="856" spans="1:10" x14ac:dyDescent="0.35">
      <c r="A856" s="5"/>
      <c r="B856" s="5"/>
      <c r="C856" s="7"/>
      <c r="D856" s="7"/>
      <c r="E856" s="9"/>
      <c r="F856" s="9"/>
      <c r="G856" s="15"/>
      <c r="H856" s="15"/>
      <c r="I856" s="17"/>
      <c r="J856" s="17"/>
    </row>
    <row r="857" spans="1:10" x14ac:dyDescent="0.35">
      <c r="A857" s="5"/>
      <c r="B857" s="5"/>
      <c r="C857" s="7"/>
      <c r="D857" s="7"/>
      <c r="E857" s="9"/>
      <c r="F857" s="9"/>
      <c r="G857" s="15"/>
      <c r="H857" s="15"/>
      <c r="I857" s="17"/>
      <c r="J857" s="17"/>
    </row>
    <row r="858" spans="1:10" x14ac:dyDescent="0.35">
      <c r="A858" s="5"/>
      <c r="B858" s="5"/>
      <c r="C858" s="7"/>
      <c r="D858" s="7"/>
      <c r="E858" s="9"/>
      <c r="F858" s="9"/>
      <c r="G858" s="15"/>
      <c r="H858" s="15"/>
      <c r="I858" s="17"/>
      <c r="J858" s="17"/>
    </row>
    <row r="859" spans="1:10" x14ac:dyDescent="0.35">
      <c r="A859" s="5"/>
      <c r="B859" s="5"/>
      <c r="C859" s="7"/>
      <c r="D859" s="7"/>
      <c r="E859" s="9"/>
      <c r="F859" s="9"/>
      <c r="G859" s="15"/>
      <c r="H859" s="15"/>
      <c r="I859" s="17"/>
      <c r="J859" s="17"/>
    </row>
    <row r="860" spans="1:10" x14ac:dyDescent="0.35">
      <c r="A860" s="5"/>
      <c r="B860" s="5"/>
      <c r="C860" s="7"/>
      <c r="D860" s="7"/>
      <c r="E860" s="9"/>
      <c r="F860" s="9"/>
      <c r="G860" s="15"/>
      <c r="H860" s="15"/>
      <c r="I860" s="17"/>
      <c r="J860" s="17"/>
    </row>
    <row r="861" spans="1:10" x14ac:dyDescent="0.35">
      <c r="A861" s="5"/>
      <c r="B861" s="5"/>
      <c r="C861" s="7"/>
      <c r="D861" s="7"/>
      <c r="E861" s="9"/>
      <c r="F861" s="9"/>
      <c r="G861" s="15"/>
      <c r="H861" s="15"/>
      <c r="I861" s="17"/>
      <c r="J861" s="17"/>
    </row>
    <row r="862" spans="1:10" x14ac:dyDescent="0.35">
      <c r="A862" s="5"/>
      <c r="B862" s="5"/>
      <c r="C862" s="7"/>
      <c r="D862" s="7"/>
      <c r="E862" s="9"/>
      <c r="F862" s="9"/>
      <c r="G862" s="15"/>
      <c r="H862" s="15"/>
      <c r="I862" s="17"/>
      <c r="J862" s="17"/>
    </row>
    <row r="863" spans="1:10" x14ac:dyDescent="0.35">
      <c r="A863" s="5"/>
      <c r="B863" s="5"/>
      <c r="C863" s="7"/>
      <c r="D863" s="7"/>
      <c r="E863" s="9"/>
      <c r="F863" s="9"/>
      <c r="G863" s="15"/>
      <c r="H863" s="15"/>
      <c r="I863" s="17"/>
      <c r="J863" s="17"/>
    </row>
    <row r="864" spans="1:10" x14ac:dyDescent="0.35">
      <c r="A864" s="5"/>
      <c r="B864" s="5"/>
      <c r="C864" s="7"/>
      <c r="D864" s="7"/>
      <c r="E864" s="9"/>
      <c r="F864" s="9"/>
      <c r="G864" s="15"/>
      <c r="H864" s="15"/>
      <c r="I864" s="17"/>
      <c r="J864" s="17"/>
    </row>
    <row r="865" spans="1:10" x14ac:dyDescent="0.35">
      <c r="A865" s="5"/>
      <c r="B865" s="5"/>
      <c r="C865" s="7"/>
      <c r="D865" s="7"/>
      <c r="E865" s="9"/>
      <c r="F865" s="9"/>
      <c r="G865" s="15"/>
      <c r="H865" s="15"/>
      <c r="I865" s="17"/>
      <c r="J865" s="17"/>
    </row>
    <row r="866" spans="1:10" x14ac:dyDescent="0.35">
      <c r="A866" s="5"/>
      <c r="B866" s="5"/>
      <c r="C866" s="7"/>
      <c r="D866" s="7"/>
      <c r="E866" s="9"/>
      <c r="F866" s="9"/>
      <c r="G866" s="15"/>
      <c r="H866" s="15"/>
      <c r="I866" s="17"/>
      <c r="J866" s="17"/>
    </row>
    <row r="867" spans="1:10" x14ac:dyDescent="0.35">
      <c r="A867" s="5"/>
      <c r="B867" s="5"/>
      <c r="C867" s="7"/>
      <c r="D867" s="7"/>
      <c r="E867" s="9"/>
      <c r="F867" s="9"/>
      <c r="G867" s="15"/>
      <c r="H867" s="15"/>
      <c r="I867" s="17"/>
      <c r="J867" s="17"/>
    </row>
    <row r="868" spans="1:10" x14ac:dyDescent="0.35">
      <c r="A868" s="5"/>
      <c r="B868" s="5"/>
      <c r="C868" s="7"/>
      <c r="D868" s="7"/>
      <c r="E868" s="9"/>
      <c r="F868" s="9"/>
      <c r="G868" s="15"/>
      <c r="H868" s="15"/>
      <c r="I868" s="17"/>
      <c r="J868" s="17"/>
    </row>
    <row r="869" spans="1:10" x14ac:dyDescent="0.35">
      <c r="A869" s="5"/>
      <c r="B869" s="5"/>
      <c r="C869" s="7"/>
      <c r="D869" s="7"/>
      <c r="E869" s="9"/>
      <c r="F869" s="9"/>
      <c r="G869" s="15"/>
      <c r="H869" s="15"/>
      <c r="I869" s="17"/>
      <c r="J869" s="17"/>
    </row>
    <row r="870" spans="1:10" x14ac:dyDescent="0.35">
      <c r="A870" s="5"/>
      <c r="B870" s="5"/>
      <c r="C870" s="7"/>
      <c r="D870" s="7"/>
      <c r="E870" s="9"/>
      <c r="F870" s="9"/>
      <c r="G870" s="15"/>
      <c r="H870" s="15"/>
      <c r="I870" s="17"/>
      <c r="J870" s="17"/>
    </row>
    <row r="871" spans="1:10" x14ac:dyDescent="0.35">
      <c r="A871" s="5"/>
      <c r="B871" s="5"/>
      <c r="C871" s="7"/>
      <c r="D871" s="7"/>
      <c r="E871" s="9"/>
      <c r="F871" s="9"/>
      <c r="G871" s="15"/>
      <c r="H871" s="15"/>
      <c r="I871" s="17"/>
      <c r="J871" s="17"/>
    </row>
    <row r="872" spans="1:10" x14ac:dyDescent="0.35">
      <c r="A872" s="5"/>
      <c r="B872" s="5"/>
      <c r="C872" s="7"/>
      <c r="D872" s="7"/>
      <c r="E872" s="9"/>
      <c r="F872" s="9"/>
      <c r="G872" s="15"/>
      <c r="H872" s="15"/>
      <c r="I872" s="17"/>
      <c r="J872" s="17"/>
    </row>
    <row r="873" spans="1:10" x14ac:dyDescent="0.35">
      <c r="A873" s="5"/>
      <c r="B873" s="5"/>
      <c r="C873" s="7"/>
      <c r="D873" s="7"/>
      <c r="E873" s="9"/>
      <c r="F873" s="9"/>
      <c r="G873" s="15"/>
      <c r="H873" s="15"/>
      <c r="I873" s="17"/>
      <c r="J873" s="17"/>
    </row>
    <row r="874" spans="1:10" x14ac:dyDescent="0.35">
      <c r="A874" s="5"/>
      <c r="B874" s="5"/>
      <c r="C874" s="7"/>
      <c r="D874" s="7"/>
      <c r="E874" s="9"/>
      <c r="F874" s="9"/>
      <c r="G874" s="15"/>
      <c r="H874" s="15"/>
      <c r="I874" s="17"/>
      <c r="J874" s="17"/>
    </row>
    <row r="875" spans="1:10" x14ac:dyDescent="0.35">
      <c r="A875" s="5"/>
      <c r="B875" s="5"/>
      <c r="C875" s="7"/>
      <c r="D875" s="7"/>
      <c r="E875" s="9"/>
      <c r="F875" s="9"/>
      <c r="G875" s="15"/>
      <c r="H875" s="15"/>
      <c r="I875" s="17"/>
      <c r="J875" s="17"/>
    </row>
    <row r="876" spans="1:10" x14ac:dyDescent="0.35">
      <c r="A876" s="5"/>
      <c r="B876" s="5"/>
      <c r="C876" s="7"/>
      <c r="D876" s="7"/>
      <c r="E876" s="9"/>
      <c r="F876" s="9"/>
      <c r="G876" s="15"/>
      <c r="H876" s="15"/>
      <c r="I876" s="17"/>
      <c r="J876" s="17"/>
    </row>
    <row r="877" spans="1:10" x14ac:dyDescent="0.35">
      <c r="A877" s="5"/>
      <c r="B877" s="5"/>
      <c r="C877" s="7"/>
      <c r="D877" s="7"/>
      <c r="E877" s="9"/>
      <c r="F877" s="9"/>
      <c r="G877" s="15"/>
      <c r="H877" s="15"/>
      <c r="I877" s="17"/>
      <c r="J877" s="17"/>
    </row>
    <row r="878" spans="1:10" x14ac:dyDescent="0.35">
      <c r="A878" s="5"/>
      <c r="B878" s="5"/>
      <c r="C878" s="7"/>
      <c r="D878" s="7"/>
      <c r="E878" s="9"/>
      <c r="F878" s="9"/>
      <c r="G878" s="15"/>
      <c r="H878" s="15"/>
      <c r="I878" s="17"/>
      <c r="J878" s="17"/>
    </row>
    <row r="879" spans="1:10" x14ac:dyDescent="0.35">
      <c r="A879" s="5"/>
      <c r="B879" s="5"/>
      <c r="C879" s="7"/>
      <c r="D879" s="7"/>
      <c r="E879" s="9"/>
      <c r="F879" s="9"/>
      <c r="G879" s="15"/>
      <c r="H879" s="15"/>
      <c r="I879" s="17"/>
      <c r="J879" s="17"/>
    </row>
    <row r="880" spans="1:10" x14ac:dyDescent="0.35">
      <c r="A880" s="5"/>
      <c r="B880" s="5"/>
      <c r="C880" s="7"/>
      <c r="D880" s="7"/>
      <c r="E880" s="9"/>
      <c r="F880" s="9"/>
      <c r="G880" s="15"/>
      <c r="H880" s="15"/>
      <c r="I880" s="17"/>
      <c r="J880" s="17"/>
    </row>
    <row r="881" spans="1:10" x14ac:dyDescent="0.35">
      <c r="A881" s="5"/>
      <c r="B881" s="5"/>
      <c r="C881" s="7"/>
      <c r="D881" s="7"/>
      <c r="E881" s="9"/>
      <c r="F881" s="9"/>
      <c r="G881" s="15"/>
      <c r="H881" s="15"/>
      <c r="I881" s="17"/>
      <c r="J881" s="17"/>
    </row>
    <row r="882" spans="1:10" x14ac:dyDescent="0.35">
      <c r="A882" s="5"/>
      <c r="B882" s="5"/>
      <c r="C882" s="7"/>
      <c r="D882" s="7"/>
      <c r="E882" s="9"/>
      <c r="F882" s="9"/>
      <c r="G882" s="15"/>
      <c r="H882" s="15"/>
      <c r="I882" s="17"/>
      <c r="J882" s="17"/>
    </row>
    <row r="883" spans="1:10" x14ac:dyDescent="0.35">
      <c r="A883" s="5"/>
      <c r="B883" s="5"/>
      <c r="C883" s="7"/>
      <c r="D883" s="7"/>
      <c r="E883" s="9"/>
      <c r="F883" s="9"/>
      <c r="G883" s="15"/>
      <c r="H883" s="15"/>
      <c r="I883" s="17"/>
      <c r="J883" s="17"/>
    </row>
    <row r="884" spans="1:10" x14ac:dyDescent="0.35">
      <c r="A884" s="5"/>
      <c r="B884" s="5"/>
      <c r="C884" s="7"/>
      <c r="D884" s="7"/>
      <c r="E884" s="9"/>
      <c r="F884" s="9"/>
      <c r="G884" s="15"/>
      <c r="H884" s="15"/>
      <c r="I884" s="17"/>
      <c r="J884" s="17"/>
    </row>
    <row r="885" spans="1:10" x14ac:dyDescent="0.35">
      <c r="A885" s="5"/>
      <c r="B885" s="5"/>
      <c r="C885" s="7"/>
      <c r="D885" s="7"/>
      <c r="E885" s="9"/>
      <c r="F885" s="9"/>
      <c r="G885" s="15"/>
      <c r="H885" s="15"/>
      <c r="I885" s="17"/>
      <c r="J885" s="17"/>
    </row>
    <row r="886" spans="1:10" x14ac:dyDescent="0.35">
      <c r="A886" s="5"/>
      <c r="B886" s="5"/>
      <c r="C886" s="7"/>
      <c r="D886" s="7"/>
      <c r="E886" s="9"/>
      <c r="F886" s="9"/>
      <c r="G886" s="15"/>
      <c r="H886" s="15"/>
      <c r="I886" s="17"/>
      <c r="J886" s="17"/>
    </row>
    <row r="887" spans="1:10" x14ac:dyDescent="0.35">
      <c r="A887" s="5"/>
      <c r="B887" s="5"/>
      <c r="C887" s="7"/>
      <c r="D887" s="7"/>
      <c r="E887" s="9"/>
      <c r="F887" s="9"/>
      <c r="G887" s="15"/>
      <c r="H887" s="15"/>
      <c r="I887" s="17"/>
      <c r="J887" s="17"/>
    </row>
    <row r="888" spans="1:10" x14ac:dyDescent="0.35">
      <c r="A888" s="5"/>
      <c r="B888" s="5"/>
      <c r="C888" s="7"/>
      <c r="D888" s="7"/>
      <c r="E888" s="9"/>
      <c r="F888" s="9"/>
      <c r="G888" s="15"/>
      <c r="H888" s="15"/>
      <c r="I888" s="17"/>
      <c r="J888" s="17"/>
    </row>
    <row r="889" spans="1:10" x14ac:dyDescent="0.35">
      <c r="A889" s="5"/>
      <c r="B889" s="5"/>
      <c r="C889" s="7"/>
      <c r="D889" s="7"/>
      <c r="E889" s="9"/>
      <c r="F889" s="9"/>
      <c r="G889" s="15"/>
      <c r="H889" s="15"/>
      <c r="I889" s="17"/>
      <c r="J889" s="17"/>
    </row>
    <row r="890" spans="1:10" x14ac:dyDescent="0.35">
      <c r="A890" s="5"/>
      <c r="B890" s="5"/>
      <c r="C890" s="7"/>
      <c r="D890" s="7"/>
      <c r="E890" s="9"/>
      <c r="F890" s="9"/>
      <c r="G890" s="15"/>
      <c r="H890" s="15"/>
      <c r="I890" s="17"/>
      <c r="J890" s="17"/>
    </row>
    <row r="891" spans="1:10" x14ac:dyDescent="0.35">
      <c r="A891" s="5"/>
      <c r="B891" s="5"/>
      <c r="C891" s="7"/>
      <c r="D891" s="7"/>
      <c r="E891" s="9"/>
      <c r="F891" s="9"/>
      <c r="G891" s="15"/>
      <c r="H891" s="15"/>
      <c r="I891" s="17"/>
      <c r="J891" s="17"/>
    </row>
    <row r="892" spans="1:10" x14ac:dyDescent="0.35">
      <c r="A892" s="5"/>
      <c r="B892" s="5"/>
      <c r="C892" s="7"/>
      <c r="D892" s="7"/>
      <c r="E892" s="9"/>
      <c r="F892" s="9"/>
      <c r="G892" s="15"/>
      <c r="H892" s="15"/>
      <c r="I892" s="17"/>
      <c r="J892" s="17"/>
    </row>
    <row r="893" spans="1:10" x14ac:dyDescent="0.35">
      <c r="A893" s="5"/>
      <c r="B893" s="5"/>
      <c r="C893" s="7"/>
      <c r="D893" s="7"/>
      <c r="E893" s="9"/>
      <c r="F893" s="9"/>
      <c r="G893" s="15"/>
      <c r="H893" s="15"/>
      <c r="I893" s="17"/>
      <c r="J893" s="17"/>
    </row>
    <row r="894" spans="1:10" x14ac:dyDescent="0.35">
      <c r="A894" s="5"/>
      <c r="B894" s="5"/>
      <c r="C894" s="7"/>
      <c r="D894" s="7"/>
      <c r="E894" s="9"/>
      <c r="F894" s="9"/>
      <c r="G894" s="15"/>
      <c r="H894" s="15"/>
      <c r="I894" s="17"/>
      <c r="J894" s="17"/>
    </row>
    <row r="895" spans="1:10" x14ac:dyDescent="0.35">
      <c r="A895" s="5"/>
      <c r="B895" s="5"/>
      <c r="C895" s="7"/>
      <c r="D895" s="7"/>
      <c r="E895" s="9"/>
      <c r="F895" s="9"/>
      <c r="G895" s="15"/>
      <c r="H895" s="15"/>
      <c r="I895" s="17"/>
      <c r="J895" s="17"/>
    </row>
    <row r="896" spans="1:10" x14ac:dyDescent="0.35">
      <c r="A896" s="5"/>
      <c r="B896" s="5"/>
      <c r="C896" s="7"/>
      <c r="D896" s="7"/>
      <c r="E896" s="9"/>
      <c r="F896" s="9"/>
      <c r="G896" s="15"/>
      <c r="H896" s="15"/>
      <c r="I896" s="17"/>
      <c r="J896" s="17"/>
    </row>
    <row r="897" spans="1:10" x14ac:dyDescent="0.35">
      <c r="A897" s="5"/>
      <c r="B897" s="5"/>
      <c r="C897" s="7"/>
      <c r="D897" s="7"/>
      <c r="E897" s="9"/>
      <c r="F897" s="9"/>
      <c r="G897" s="15"/>
      <c r="H897" s="15"/>
      <c r="I897" s="17"/>
      <c r="J897" s="17"/>
    </row>
    <row r="898" spans="1:10" x14ac:dyDescent="0.35">
      <c r="A898" s="5"/>
      <c r="B898" s="5"/>
      <c r="C898" s="7"/>
      <c r="D898" s="7"/>
      <c r="E898" s="9"/>
      <c r="F898" s="9"/>
      <c r="G898" s="15"/>
      <c r="H898" s="15"/>
      <c r="I898" s="17"/>
      <c r="J898" s="17"/>
    </row>
    <row r="899" spans="1:10" x14ac:dyDescent="0.35">
      <c r="A899" s="5"/>
      <c r="B899" s="5"/>
      <c r="C899" s="7"/>
      <c r="D899" s="7"/>
      <c r="E899" s="9"/>
      <c r="F899" s="9"/>
      <c r="G899" s="15"/>
      <c r="H899" s="15"/>
      <c r="I899" s="17"/>
      <c r="J899" s="17"/>
    </row>
    <row r="900" spans="1:10" x14ac:dyDescent="0.35">
      <c r="A900" s="5"/>
      <c r="B900" s="5"/>
      <c r="C900" s="7"/>
      <c r="D900" s="7"/>
      <c r="E900" s="9"/>
      <c r="F900" s="9"/>
      <c r="G900" s="15"/>
      <c r="H900" s="15"/>
      <c r="I900" s="17"/>
      <c r="J900" s="17"/>
    </row>
    <row r="901" spans="1:10" x14ac:dyDescent="0.35">
      <c r="A901" s="5"/>
      <c r="B901" s="5"/>
      <c r="C901" s="7"/>
      <c r="D901" s="7"/>
      <c r="E901" s="9"/>
      <c r="F901" s="9"/>
      <c r="G901" s="15"/>
      <c r="H901" s="15"/>
      <c r="I901" s="17"/>
      <c r="J901" s="17"/>
    </row>
    <row r="902" spans="1:10" x14ac:dyDescent="0.35">
      <c r="A902" s="5"/>
      <c r="B902" s="5"/>
      <c r="C902" s="7"/>
      <c r="D902" s="7"/>
      <c r="E902" s="9"/>
      <c r="F902" s="9"/>
      <c r="G902" s="15"/>
      <c r="H902" s="15"/>
      <c r="I902" s="17"/>
      <c r="J902" s="17"/>
    </row>
    <row r="903" spans="1:10" x14ac:dyDescent="0.35">
      <c r="A903" s="5"/>
      <c r="B903" s="5"/>
      <c r="C903" s="7"/>
      <c r="D903" s="7"/>
      <c r="E903" s="9"/>
      <c r="F903" s="9"/>
      <c r="G903" s="15"/>
      <c r="H903" s="15"/>
      <c r="I903" s="17"/>
      <c r="J903" s="17"/>
    </row>
    <row r="904" spans="1:10" x14ac:dyDescent="0.35">
      <c r="A904" s="5"/>
      <c r="B904" s="5"/>
      <c r="C904" s="7"/>
      <c r="D904" s="7"/>
      <c r="E904" s="9"/>
      <c r="F904" s="9"/>
      <c r="G904" s="15"/>
      <c r="H904" s="15"/>
      <c r="I904" s="17"/>
      <c r="J904" s="17"/>
    </row>
    <row r="905" spans="1:10" x14ac:dyDescent="0.35">
      <c r="A905" s="5"/>
      <c r="B905" s="5"/>
      <c r="C905" s="7"/>
      <c r="D905" s="7"/>
      <c r="E905" s="9"/>
      <c r="F905" s="9"/>
      <c r="G905" s="15"/>
      <c r="H905" s="15"/>
      <c r="I905" s="17"/>
      <c r="J905" s="17"/>
    </row>
    <row r="906" spans="1:10" x14ac:dyDescent="0.35">
      <c r="A906" s="5"/>
      <c r="B906" s="5"/>
      <c r="C906" s="7"/>
      <c r="D906" s="7"/>
      <c r="E906" s="9"/>
      <c r="F906" s="9"/>
      <c r="G906" s="15"/>
      <c r="H906" s="15"/>
      <c r="I906" s="17"/>
      <c r="J906" s="17"/>
    </row>
    <row r="907" spans="1:10" x14ac:dyDescent="0.35">
      <c r="A907" s="5"/>
      <c r="B907" s="5"/>
      <c r="C907" s="7"/>
      <c r="D907" s="7"/>
      <c r="E907" s="9"/>
      <c r="F907" s="9"/>
      <c r="G907" s="15"/>
      <c r="H907" s="15"/>
      <c r="I907" s="17"/>
      <c r="J907" s="17"/>
    </row>
    <row r="908" spans="1:10" x14ac:dyDescent="0.35">
      <c r="A908" s="5"/>
      <c r="B908" s="5"/>
      <c r="C908" s="7"/>
      <c r="D908" s="7"/>
      <c r="E908" s="9"/>
      <c r="F908" s="9"/>
      <c r="G908" s="15"/>
      <c r="H908" s="15"/>
      <c r="I908" s="17"/>
      <c r="J908" s="17"/>
    </row>
    <row r="909" spans="1:10" x14ac:dyDescent="0.35">
      <c r="A909" s="5"/>
      <c r="B909" s="5"/>
      <c r="C909" s="7"/>
      <c r="D909" s="7"/>
      <c r="E909" s="9"/>
      <c r="F909" s="9"/>
      <c r="G909" s="15"/>
      <c r="H909" s="15"/>
      <c r="I909" s="17"/>
      <c r="J909" s="17"/>
    </row>
    <row r="910" spans="1:10" x14ac:dyDescent="0.35">
      <c r="A910" s="5"/>
      <c r="B910" s="5"/>
      <c r="C910" s="7"/>
      <c r="D910" s="7"/>
      <c r="E910" s="9"/>
      <c r="F910" s="9"/>
      <c r="G910" s="15"/>
      <c r="H910" s="15"/>
      <c r="I910" s="17"/>
      <c r="J910" s="17"/>
    </row>
    <row r="911" spans="1:10" x14ac:dyDescent="0.35">
      <c r="A911" s="5"/>
      <c r="B911" s="5"/>
      <c r="C911" s="7"/>
      <c r="D911" s="7"/>
      <c r="E911" s="9"/>
      <c r="F911" s="9"/>
      <c r="G911" s="15"/>
      <c r="H911" s="15"/>
      <c r="I911" s="17"/>
      <c r="J911" s="17"/>
    </row>
    <row r="912" spans="1:10" x14ac:dyDescent="0.35">
      <c r="A912" s="5"/>
      <c r="B912" s="5"/>
      <c r="C912" s="7"/>
      <c r="D912" s="7"/>
      <c r="E912" s="9"/>
      <c r="F912" s="9"/>
      <c r="G912" s="15"/>
      <c r="H912" s="15"/>
      <c r="I912" s="17"/>
      <c r="J912" s="17"/>
    </row>
    <row r="913" spans="1:10" x14ac:dyDescent="0.35">
      <c r="A913" s="5"/>
      <c r="B913" s="5"/>
      <c r="C913" s="7"/>
      <c r="D913" s="7"/>
      <c r="E913" s="9"/>
      <c r="F913" s="9"/>
      <c r="G913" s="15"/>
      <c r="H913" s="15"/>
      <c r="I913" s="17"/>
      <c r="J913" s="17"/>
    </row>
    <row r="914" spans="1:10" x14ac:dyDescent="0.35">
      <c r="A914" s="5"/>
      <c r="B914" s="5"/>
      <c r="C914" s="7"/>
      <c r="D914" s="7"/>
      <c r="E914" s="9"/>
      <c r="F914" s="9"/>
      <c r="G914" s="15"/>
      <c r="H914" s="15"/>
      <c r="I914" s="17"/>
      <c r="J914" s="17"/>
    </row>
    <row r="915" spans="1:10" x14ac:dyDescent="0.35">
      <c r="A915" s="5"/>
      <c r="B915" s="5"/>
      <c r="C915" s="7"/>
      <c r="D915" s="7"/>
      <c r="E915" s="9"/>
      <c r="F915" s="9"/>
      <c r="G915" s="15"/>
      <c r="H915" s="15"/>
      <c r="I915" s="17"/>
      <c r="J915" s="17"/>
    </row>
    <row r="916" spans="1:10" x14ac:dyDescent="0.35">
      <c r="A916" s="5"/>
      <c r="B916" s="5"/>
      <c r="C916" s="7"/>
      <c r="D916" s="7"/>
      <c r="E916" s="9"/>
      <c r="F916" s="9"/>
      <c r="G916" s="15"/>
      <c r="H916" s="15"/>
      <c r="I916" s="17"/>
      <c r="J916" s="17"/>
    </row>
    <row r="917" spans="1:10" x14ac:dyDescent="0.35">
      <c r="A917" s="5"/>
      <c r="B917" s="5"/>
      <c r="C917" s="7"/>
      <c r="D917" s="7"/>
      <c r="E917" s="9"/>
      <c r="F917" s="9"/>
      <c r="G917" s="15"/>
      <c r="H917" s="15"/>
      <c r="I917" s="17"/>
      <c r="J917" s="17"/>
    </row>
    <row r="918" spans="1:10" x14ac:dyDescent="0.35">
      <c r="A918" s="5"/>
      <c r="B918" s="5"/>
      <c r="C918" s="7"/>
      <c r="D918" s="7"/>
      <c r="E918" s="9"/>
      <c r="F918" s="9"/>
      <c r="G918" s="15"/>
      <c r="H918" s="15"/>
      <c r="I918" s="17"/>
      <c r="J918" s="17"/>
    </row>
    <row r="919" spans="1:10" x14ac:dyDescent="0.35">
      <c r="A919" s="5"/>
      <c r="B919" s="5"/>
      <c r="C919" s="7"/>
      <c r="D919" s="7"/>
      <c r="E919" s="9"/>
      <c r="F919" s="9"/>
      <c r="G919" s="15"/>
      <c r="H919" s="15"/>
      <c r="I919" s="17"/>
      <c r="J919" s="17"/>
    </row>
    <row r="920" spans="1:10" x14ac:dyDescent="0.35">
      <c r="A920" s="5"/>
      <c r="B920" s="5"/>
      <c r="C920" s="7"/>
      <c r="D920" s="7"/>
      <c r="E920" s="9"/>
      <c r="F920" s="9"/>
      <c r="G920" s="15"/>
      <c r="H920" s="15"/>
      <c r="I920" s="17"/>
      <c r="J920" s="17"/>
    </row>
    <row r="921" spans="1:10" x14ac:dyDescent="0.35">
      <c r="A921" s="5"/>
      <c r="B921" s="5"/>
      <c r="C921" s="7"/>
      <c r="D921" s="7"/>
      <c r="E921" s="9"/>
      <c r="F921" s="9"/>
      <c r="G921" s="15"/>
      <c r="H921" s="15"/>
      <c r="I921" s="17"/>
      <c r="J921" s="17"/>
    </row>
    <row r="922" spans="1:10" x14ac:dyDescent="0.35">
      <c r="A922" s="5"/>
      <c r="B922" s="5"/>
      <c r="C922" s="7"/>
      <c r="D922" s="7"/>
      <c r="E922" s="9"/>
      <c r="F922" s="9"/>
      <c r="G922" s="15"/>
      <c r="H922" s="15"/>
      <c r="I922" s="17"/>
      <c r="J922" s="17"/>
    </row>
    <row r="923" spans="1:10" x14ac:dyDescent="0.35">
      <c r="A923" s="5"/>
      <c r="B923" s="5"/>
      <c r="C923" s="7"/>
      <c r="D923" s="7"/>
      <c r="E923" s="9"/>
      <c r="F923" s="9"/>
      <c r="G923" s="15"/>
      <c r="H923" s="15"/>
      <c r="I923" s="17"/>
      <c r="J923" s="17"/>
    </row>
    <row r="924" spans="1:10" x14ac:dyDescent="0.35">
      <c r="A924" s="5"/>
      <c r="B924" s="5"/>
      <c r="C924" s="7"/>
      <c r="D924" s="7"/>
      <c r="E924" s="9"/>
      <c r="F924" s="9"/>
      <c r="G924" s="15"/>
      <c r="H924" s="15"/>
      <c r="I924" s="17"/>
      <c r="J924" s="17"/>
    </row>
    <row r="925" spans="1:10" x14ac:dyDescent="0.35">
      <c r="A925" s="5"/>
      <c r="B925" s="5"/>
      <c r="C925" s="7"/>
      <c r="D925" s="7"/>
      <c r="E925" s="9"/>
      <c r="F925" s="9"/>
      <c r="G925" s="15"/>
      <c r="H925" s="15"/>
      <c r="I925" s="17"/>
      <c r="J925" s="17"/>
    </row>
    <row r="926" spans="1:10" x14ac:dyDescent="0.35">
      <c r="A926" s="5"/>
      <c r="B926" s="5"/>
      <c r="C926" s="7"/>
      <c r="D926" s="7"/>
      <c r="E926" s="9"/>
      <c r="F926" s="9"/>
      <c r="G926" s="15"/>
      <c r="H926" s="15"/>
      <c r="I926" s="17"/>
      <c r="J926" s="17"/>
    </row>
    <row r="927" spans="1:10" x14ac:dyDescent="0.35">
      <c r="A927" s="5"/>
      <c r="B927" s="5"/>
      <c r="C927" s="7"/>
      <c r="D927" s="7"/>
      <c r="E927" s="9"/>
      <c r="F927" s="9"/>
      <c r="G927" s="15"/>
      <c r="H927" s="15"/>
      <c r="I927" s="17"/>
      <c r="J927" s="17"/>
    </row>
    <row r="928" spans="1:10" x14ac:dyDescent="0.35">
      <c r="A928" s="5"/>
      <c r="B928" s="5"/>
      <c r="C928" s="7"/>
      <c r="D928" s="7"/>
      <c r="E928" s="9"/>
      <c r="F928" s="9"/>
      <c r="G928" s="15"/>
      <c r="H928" s="15"/>
      <c r="I928" s="17"/>
      <c r="J928" s="17"/>
    </row>
    <row r="929" spans="1:10" x14ac:dyDescent="0.35">
      <c r="A929" s="5"/>
      <c r="B929" s="5"/>
      <c r="C929" s="7"/>
      <c r="D929" s="7"/>
      <c r="E929" s="9"/>
      <c r="F929" s="9"/>
      <c r="G929" s="15"/>
      <c r="H929" s="15"/>
      <c r="I929" s="17"/>
      <c r="J929" s="17"/>
    </row>
    <row r="930" spans="1:10" x14ac:dyDescent="0.35">
      <c r="A930" s="5"/>
      <c r="B930" s="5"/>
      <c r="C930" s="7"/>
      <c r="D930" s="7"/>
      <c r="E930" s="9"/>
      <c r="F930" s="9"/>
      <c r="G930" s="15"/>
      <c r="H930" s="15"/>
      <c r="I930" s="17"/>
      <c r="J930" s="17"/>
    </row>
    <row r="931" spans="1:10" x14ac:dyDescent="0.35">
      <c r="A931" s="5"/>
      <c r="B931" s="5"/>
      <c r="C931" s="7"/>
      <c r="D931" s="7"/>
      <c r="E931" s="9"/>
      <c r="F931" s="9"/>
      <c r="G931" s="15"/>
      <c r="H931" s="15"/>
      <c r="I931" s="17"/>
      <c r="J931" s="17"/>
    </row>
    <row r="932" spans="1:10" x14ac:dyDescent="0.35">
      <c r="A932" s="5"/>
      <c r="B932" s="5"/>
      <c r="C932" s="7"/>
      <c r="D932" s="7"/>
      <c r="E932" s="9"/>
      <c r="F932" s="9"/>
      <c r="G932" s="15"/>
      <c r="H932" s="15"/>
      <c r="I932" s="17"/>
      <c r="J932" s="17"/>
    </row>
    <row r="933" spans="1:10" x14ac:dyDescent="0.35">
      <c r="A933" s="5"/>
      <c r="B933" s="5"/>
      <c r="C933" s="7"/>
      <c r="D933" s="7"/>
      <c r="E933" s="9"/>
      <c r="F933" s="9"/>
      <c r="G933" s="15"/>
      <c r="H933" s="15"/>
      <c r="I933" s="17"/>
      <c r="J933" s="17"/>
    </row>
    <row r="934" spans="1:10" x14ac:dyDescent="0.35">
      <c r="A934" s="5"/>
      <c r="B934" s="5"/>
      <c r="C934" s="7"/>
      <c r="D934" s="7"/>
      <c r="E934" s="9"/>
      <c r="F934" s="9"/>
      <c r="G934" s="15"/>
      <c r="H934" s="15"/>
      <c r="I934" s="17"/>
      <c r="J934" s="17"/>
    </row>
    <row r="935" spans="1:10" x14ac:dyDescent="0.35">
      <c r="A935" s="5"/>
      <c r="B935" s="5"/>
      <c r="C935" s="7"/>
      <c r="D935" s="7"/>
      <c r="E935" s="9"/>
      <c r="F935" s="9"/>
      <c r="G935" s="15"/>
      <c r="H935" s="15"/>
      <c r="I935" s="17"/>
      <c r="J935" s="17"/>
    </row>
    <row r="936" spans="1:10" x14ac:dyDescent="0.35">
      <c r="A936" s="5"/>
      <c r="B936" s="5"/>
      <c r="C936" s="7"/>
      <c r="D936" s="7"/>
      <c r="E936" s="9"/>
      <c r="F936" s="9"/>
      <c r="G936" s="15"/>
      <c r="H936" s="15"/>
      <c r="I936" s="17"/>
      <c r="J936" s="17"/>
    </row>
    <row r="937" spans="1:10" x14ac:dyDescent="0.35">
      <c r="A937" s="5"/>
      <c r="B937" s="5"/>
      <c r="C937" s="7"/>
      <c r="D937" s="7"/>
      <c r="E937" s="9"/>
      <c r="F937" s="9"/>
      <c r="G937" s="15"/>
      <c r="H937" s="15"/>
      <c r="I937" s="17"/>
      <c r="J937" s="17"/>
    </row>
    <row r="938" spans="1:10" x14ac:dyDescent="0.35">
      <c r="A938" s="5"/>
      <c r="B938" s="5"/>
      <c r="C938" s="7"/>
      <c r="D938" s="7"/>
      <c r="E938" s="9"/>
      <c r="F938" s="9"/>
      <c r="G938" s="15"/>
      <c r="H938" s="15"/>
      <c r="I938" s="17"/>
      <c r="J938" s="17"/>
    </row>
    <row r="939" spans="1:10" x14ac:dyDescent="0.35">
      <c r="A939" s="5"/>
      <c r="B939" s="5"/>
      <c r="C939" s="7"/>
      <c r="D939" s="7"/>
      <c r="E939" s="9"/>
      <c r="F939" s="9"/>
      <c r="G939" s="15"/>
      <c r="H939" s="15"/>
      <c r="I939" s="17"/>
      <c r="J939" s="17"/>
    </row>
    <row r="940" spans="1:10" x14ac:dyDescent="0.35">
      <c r="A940" s="5"/>
      <c r="B940" s="5"/>
      <c r="C940" s="7"/>
      <c r="D940" s="7"/>
      <c r="E940" s="9"/>
      <c r="F940" s="9"/>
      <c r="G940" s="15"/>
      <c r="H940" s="15"/>
      <c r="I940" s="17"/>
      <c r="J940" s="17"/>
    </row>
    <row r="941" spans="1:10" x14ac:dyDescent="0.35">
      <c r="A941" s="5"/>
      <c r="B941" s="5"/>
      <c r="C941" s="7"/>
      <c r="D941" s="7"/>
      <c r="E941" s="9"/>
      <c r="F941" s="9"/>
      <c r="G941" s="15"/>
      <c r="H941" s="15"/>
      <c r="I941" s="17"/>
      <c r="J941" s="17"/>
    </row>
    <row r="942" spans="1:10" x14ac:dyDescent="0.35">
      <c r="A942" s="5"/>
      <c r="B942" s="5"/>
      <c r="C942" s="7"/>
      <c r="D942" s="7"/>
      <c r="E942" s="9"/>
      <c r="F942" s="9"/>
      <c r="G942" s="15"/>
      <c r="H942" s="15"/>
      <c r="I942" s="17"/>
      <c r="J942" s="17"/>
    </row>
    <row r="943" spans="1:10" x14ac:dyDescent="0.35">
      <c r="A943" s="5"/>
      <c r="B943" s="5"/>
      <c r="C943" s="7"/>
      <c r="D943" s="7"/>
      <c r="E943" s="9"/>
      <c r="F943" s="9"/>
      <c r="G943" s="15"/>
      <c r="H943" s="15"/>
      <c r="I943" s="17"/>
      <c r="J943" s="17"/>
    </row>
    <row r="944" spans="1:10" x14ac:dyDescent="0.35">
      <c r="A944" s="5"/>
      <c r="B944" s="5"/>
      <c r="C944" s="7"/>
      <c r="D944" s="7"/>
      <c r="E944" s="9"/>
      <c r="F944" s="9"/>
      <c r="G944" s="15"/>
      <c r="H944" s="15"/>
      <c r="I944" s="17"/>
      <c r="J944" s="17"/>
    </row>
    <row r="945" spans="1:10" x14ac:dyDescent="0.35">
      <c r="A945" s="5"/>
      <c r="B945" s="5"/>
      <c r="C945" s="7"/>
      <c r="D945" s="7"/>
      <c r="E945" s="9"/>
      <c r="F945" s="9"/>
      <c r="G945" s="15"/>
      <c r="H945" s="15"/>
      <c r="I945" s="17"/>
      <c r="J945" s="17"/>
    </row>
    <row r="946" spans="1:10" x14ac:dyDescent="0.35">
      <c r="A946" s="5"/>
      <c r="B946" s="5"/>
      <c r="C946" s="7"/>
      <c r="D946" s="7"/>
      <c r="E946" s="9"/>
      <c r="F946" s="9"/>
      <c r="G946" s="15"/>
      <c r="H946" s="15"/>
      <c r="I946" s="17"/>
      <c r="J946" s="17"/>
    </row>
    <row r="947" spans="1:10" x14ac:dyDescent="0.35">
      <c r="A947" s="5"/>
      <c r="B947" s="5"/>
      <c r="C947" s="7"/>
      <c r="D947" s="7"/>
      <c r="E947" s="9"/>
      <c r="F947" s="9"/>
      <c r="G947" s="15"/>
      <c r="H947" s="15"/>
      <c r="I947" s="17"/>
      <c r="J947" s="17"/>
    </row>
    <row r="948" spans="1:10" x14ac:dyDescent="0.35">
      <c r="A948" s="5"/>
      <c r="B948" s="5"/>
      <c r="C948" s="7"/>
      <c r="D948" s="7"/>
      <c r="E948" s="9"/>
      <c r="F948" s="9"/>
      <c r="G948" s="15"/>
      <c r="H948" s="15"/>
      <c r="I948" s="17"/>
      <c r="J948" s="17"/>
    </row>
    <row r="949" spans="1:10" x14ac:dyDescent="0.35">
      <c r="A949" s="5"/>
      <c r="B949" s="5"/>
      <c r="C949" s="7"/>
      <c r="D949" s="7"/>
      <c r="E949" s="9"/>
      <c r="F949" s="9"/>
      <c r="G949" s="15"/>
      <c r="H949" s="15"/>
      <c r="I949" s="17"/>
      <c r="J949" s="17"/>
    </row>
    <row r="950" spans="1:10" x14ac:dyDescent="0.35">
      <c r="A950" s="5"/>
      <c r="B950" s="5"/>
      <c r="C950" s="7"/>
      <c r="D950" s="7"/>
      <c r="E950" s="9"/>
      <c r="F950" s="9"/>
      <c r="G950" s="15"/>
      <c r="H950" s="15"/>
      <c r="I950" s="17"/>
      <c r="J950" s="17"/>
    </row>
    <row r="951" spans="1:10" x14ac:dyDescent="0.35">
      <c r="A951" s="5"/>
      <c r="B951" s="5"/>
      <c r="C951" s="7"/>
      <c r="D951" s="7"/>
      <c r="E951" s="9"/>
      <c r="F951" s="9"/>
      <c r="G951" s="15"/>
      <c r="H951" s="15"/>
      <c r="I951" s="17"/>
      <c r="J951" s="17"/>
    </row>
    <row r="952" spans="1:10" x14ac:dyDescent="0.35">
      <c r="A952" s="5"/>
      <c r="B952" s="5"/>
      <c r="C952" s="7"/>
      <c r="D952" s="7"/>
      <c r="E952" s="9"/>
      <c r="F952" s="9"/>
      <c r="G952" s="15"/>
      <c r="H952" s="15"/>
      <c r="I952" s="17"/>
      <c r="J952" s="17"/>
    </row>
    <row r="953" spans="1:10" x14ac:dyDescent="0.35">
      <c r="A953" s="5"/>
      <c r="B953" s="5"/>
      <c r="C953" s="7"/>
      <c r="D953" s="7"/>
      <c r="E953" s="9"/>
      <c r="F953" s="9"/>
      <c r="G953" s="15"/>
      <c r="H953" s="15"/>
      <c r="I953" s="17"/>
      <c r="J953" s="17"/>
    </row>
    <row r="954" spans="1:10" x14ac:dyDescent="0.35">
      <c r="A954" s="5"/>
      <c r="B954" s="5"/>
      <c r="C954" s="7"/>
      <c r="D954" s="7"/>
      <c r="E954" s="9"/>
      <c r="F954" s="9"/>
      <c r="G954" s="15"/>
      <c r="H954" s="15"/>
      <c r="I954" s="17"/>
      <c r="J954" s="17"/>
    </row>
    <row r="955" spans="1:10" x14ac:dyDescent="0.35">
      <c r="A955" s="5"/>
      <c r="B955" s="5"/>
      <c r="C955" s="7"/>
      <c r="D955" s="7"/>
      <c r="E955" s="9"/>
      <c r="F955" s="9"/>
      <c r="G955" s="15"/>
      <c r="H955" s="15"/>
      <c r="I955" s="17"/>
      <c r="J955" s="17"/>
    </row>
    <row r="956" spans="1:10" x14ac:dyDescent="0.35">
      <c r="A956" s="5"/>
      <c r="B956" s="5"/>
      <c r="C956" s="7"/>
      <c r="D956" s="7"/>
      <c r="E956" s="9"/>
      <c r="F956" s="9"/>
      <c r="G956" s="15"/>
      <c r="H956" s="15"/>
      <c r="I956" s="17"/>
      <c r="J956" s="17"/>
    </row>
    <row r="957" spans="1:10" x14ac:dyDescent="0.35">
      <c r="A957" s="5"/>
      <c r="B957" s="5"/>
      <c r="C957" s="7"/>
      <c r="D957" s="7"/>
      <c r="E957" s="9"/>
      <c r="F957" s="9"/>
      <c r="G957" s="15"/>
      <c r="H957" s="15"/>
      <c r="I957" s="17"/>
      <c r="J957" s="17"/>
    </row>
    <row r="958" spans="1:10" x14ac:dyDescent="0.35">
      <c r="A958" s="5"/>
      <c r="B958" s="5"/>
      <c r="C958" s="7"/>
      <c r="D958" s="7"/>
      <c r="E958" s="9"/>
      <c r="F958" s="9"/>
      <c r="G958" s="15"/>
      <c r="H958" s="15"/>
      <c r="I958" s="17"/>
      <c r="J958" s="17"/>
    </row>
    <row r="959" spans="1:10" x14ac:dyDescent="0.35">
      <c r="A959" s="5"/>
      <c r="B959" s="5"/>
      <c r="C959" s="7"/>
      <c r="D959" s="7"/>
      <c r="E959" s="9"/>
      <c r="F959" s="9"/>
      <c r="G959" s="15"/>
      <c r="H959" s="15"/>
      <c r="I959" s="17"/>
      <c r="J959" s="17"/>
    </row>
    <row r="960" spans="1:10" x14ac:dyDescent="0.35">
      <c r="A960" s="5"/>
      <c r="B960" s="5"/>
      <c r="C960" s="7"/>
      <c r="D960" s="7"/>
      <c r="E960" s="9"/>
      <c r="F960" s="9"/>
      <c r="G960" s="15"/>
      <c r="H960" s="15"/>
      <c r="I960" s="17"/>
      <c r="J960" s="17"/>
    </row>
    <row r="961" spans="1:10" x14ac:dyDescent="0.35">
      <c r="A961" s="5"/>
      <c r="B961" s="5"/>
      <c r="C961" s="7"/>
      <c r="D961" s="7"/>
      <c r="E961" s="9"/>
      <c r="F961" s="9"/>
      <c r="G961" s="15"/>
      <c r="H961" s="15"/>
      <c r="I961" s="17"/>
      <c r="J961" s="17"/>
    </row>
    <row r="962" spans="1:10" x14ac:dyDescent="0.35">
      <c r="A962" s="5"/>
      <c r="B962" s="5"/>
      <c r="C962" s="7"/>
      <c r="D962" s="7"/>
      <c r="E962" s="9"/>
      <c r="F962" s="9"/>
      <c r="G962" s="15"/>
      <c r="H962" s="15"/>
      <c r="I962" s="17"/>
      <c r="J962" s="17"/>
    </row>
    <row r="963" spans="1:10" x14ac:dyDescent="0.35">
      <c r="A963" s="5"/>
      <c r="B963" s="5"/>
      <c r="C963" s="7"/>
      <c r="D963" s="7"/>
      <c r="E963" s="9"/>
      <c r="F963" s="9"/>
      <c r="G963" s="15"/>
      <c r="H963" s="15"/>
      <c r="I963" s="17"/>
      <c r="J963" s="17"/>
    </row>
    <row r="964" spans="1:10" x14ac:dyDescent="0.35">
      <c r="A964" s="5"/>
      <c r="B964" s="5"/>
      <c r="C964" s="7"/>
      <c r="D964" s="7"/>
      <c r="E964" s="9"/>
      <c r="F964" s="9"/>
      <c r="G964" s="15"/>
      <c r="H964" s="15"/>
      <c r="I964" s="17"/>
      <c r="J964" s="17"/>
    </row>
    <row r="965" spans="1:10" x14ac:dyDescent="0.35">
      <c r="A965" s="5"/>
      <c r="B965" s="5"/>
      <c r="C965" s="7"/>
      <c r="D965" s="7"/>
      <c r="E965" s="9"/>
      <c r="F965" s="9"/>
      <c r="G965" s="15"/>
      <c r="H965" s="15"/>
      <c r="I965" s="17"/>
      <c r="J965" s="17"/>
    </row>
    <row r="966" spans="1:10" x14ac:dyDescent="0.35">
      <c r="A966" s="5"/>
      <c r="B966" s="5"/>
      <c r="C966" s="7"/>
      <c r="D966" s="7"/>
      <c r="E966" s="9"/>
      <c r="F966" s="9"/>
      <c r="G966" s="15"/>
      <c r="H966" s="15"/>
      <c r="I966" s="17"/>
      <c r="J966" s="17"/>
    </row>
    <row r="967" spans="1:10" x14ac:dyDescent="0.35">
      <c r="A967" s="5"/>
      <c r="B967" s="5"/>
      <c r="C967" s="7"/>
      <c r="D967" s="7"/>
      <c r="E967" s="9"/>
      <c r="F967" s="9"/>
      <c r="G967" s="15"/>
      <c r="H967" s="15"/>
      <c r="I967" s="17"/>
      <c r="J967" s="17"/>
    </row>
    <row r="968" spans="1:10" x14ac:dyDescent="0.35">
      <c r="A968" s="5"/>
      <c r="B968" s="5"/>
      <c r="C968" s="7"/>
      <c r="D968" s="7"/>
      <c r="E968" s="9"/>
      <c r="F968" s="9"/>
      <c r="G968" s="15"/>
      <c r="H968" s="15"/>
      <c r="I968" s="17"/>
      <c r="J968" s="17"/>
    </row>
    <row r="969" spans="1:10" x14ac:dyDescent="0.35">
      <c r="A969" s="5"/>
      <c r="B969" s="5"/>
      <c r="C969" s="7"/>
      <c r="D969" s="7"/>
      <c r="E969" s="9"/>
      <c r="F969" s="9"/>
      <c r="G969" s="15"/>
      <c r="H969" s="15"/>
      <c r="I969" s="17"/>
      <c r="J969" s="17"/>
    </row>
    <row r="970" spans="1:10" x14ac:dyDescent="0.35">
      <c r="A970" s="5"/>
      <c r="B970" s="5"/>
      <c r="C970" s="7"/>
      <c r="D970" s="7"/>
      <c r="E970" s="9"/>
      <c r="F970" s="9"/>
      <c r="G970" s="15"/>
      <c r="H970" s="15"/>
      <c r="I970" s="17"/>
      <c r="J970" s="17"/>
    </row>
    <row r="971" spans="1:10" x14ac:dyDescent="0.35">
      <c r="A971" s="5"/>
      <c r="B971" s="5"/>
      <c r="C971" s="7"/>
      <c r="D971" s="7"/>
      <c r="E971" s="9"/>
      <c r="F971" s="9"/>
      <c r="G971" s="15"/>
      <c r="H971" s="15"/>
      <c r="I971" s="17"/>
      <c r="J971" s="17"/>
    </row>
    <row r="972" spans="1:10" x14ac:dyDescent="0.35">
      <c r="A972" s="5"/>
      <c r="B972" s="5"/>
      <c r="C972" s="7"/>
      <c r="D972" s="7"/>
      <c r="E972" s="9"/>
      <c r="F972" s="9"/>
      <c r="G972" s="15"/>
      <c r="H972" s="15"/>
      <c r="I972" s="17"/>
      <c r="J972" s="17"/>
    </row>
    <row r="973" spans="1:10" x14ac:dyDescent="0.35">
      <c r="A973" s="5"/>
      <c r="B973" s="5"/>
      <c r="C973" s="7"/>
      <c r="D973" s="7"/>
      <c r="E973" s="9"/>
      <c r="F973" s="9"/>
      <c r="G973" s="15"/>
      <c r="H973" s="15"/>
      <c r="I973" s="17"/>
      <c r="J973" s="17"/>
    </row>
    <row r="974" spans="1:10" x14ac:dyDescent="0.35">
      <c r="A974" s="5"/>
      <c r="B974" s="5"/>
      <c r="C974" s="7"/>
      <c r="D974" s="7"/>
      <c r="E974" s="9"/>
      <c r="F974" s="9"/>
      <c r="G974" s="15"/>
      <c r="H974" s="15"/>
      <c r="I974" s="17"/>
      <c r="J974" s="17"/>
    </row>
    <row r="975" spans="1:10" x14ac:dyDescent="0.35">
      <c r="A975" s="5"/>
      <c r="B975" s="5"/>
      <c r="C975" s="7"/>
      <c r="D975" s="7"/>
      <c r="E975" s="9"/>
      <c r="F975" s="9"/>
      <c r="G975" s="15"/>
      <c r="H975" s="15"/>
      <c r="I975" s="17"/>
      <c r="J975" s="17"/>
    </row>
    <row r="976" spans="1:10" x14ac:dyDescent="0.35">
      <c r="A976" s="5"/>
      <c r="B976" s="5"/>
      <c r="C976" s="7"/>
      <c r="D976" s="7"/>
      <c r="E976" s="9"/>
      <c r="F976" s="9"/>
      <c r="G976" s="15"/>
      <c r="H976" s="15"/>
      <c r="I976" s="17"/>
      <c r="J976" s="17"/>
    </row>
    <row r="977" spans="1:10" x14ac:dyDescent="0.35">
      <c r="A977" s="5"/>
      <c r="B977" s="5"/>
      <c r="C977" s="7"/>
      <c r="D977" s="7"/>
      <c r="E977" s="9"/>
      <c r="F977" s="9"/>
      <c r="G977" s="15"/>
      <c r="H977" s="15"/>
      <c r="I977" s="17"/>
      <c r="J977" s="17"/>
    </row>
    <row r="978" spans="1:10" x14ac:dyDescent="0.35">
      <c r="A978" s="5"/>
      <c r="B978" s="5"/>
      <c r="C978" s="7"/>
      <c r="D978" s="7"/>
      <c r="E978" s="9"/>
      <c r="F978" s="9"/>
      <c r="G978" s="15"/>
      <c r="H978" s="15"/>
      <c r="I978" s="17"/>
      <c r="J978" s="17"/>
    </row>
    <row r="979" spans="1:10" x14ac:dyDescent="0.35">
      <c r="A979" s="5"/>
      <c r="B979" s="5"/>
      <c r="C979" s="7"/>
      <c r="D979" s="7"/>
      <c r="E979" s="9"/>
      <c r="F979" s="9"/>
      <c r="G979" s="15"/>
      <c r="H979" s="15"/>
      <c r="I979" s="17"/>
      <c r="J979" s="17"/>
    </row>
    <row r="980" spans="1:10" x14ac:dyDescent="0.35">
      <c r="A980" s="5"/>
      <c r="B980" s="5"/>
      <c r="C980" s="7"/>
      <c r="D980" s="7"/>
      <c r="E980" s="9"/>
      <c r="F980" s="9"/>
      <c r="G980" s="15"/>
      <c r="H980" s="15"/>
      <c r="I980" s="17"/>
      <c r="J980" s="17"/>
    </row>
    <row r="981" spans="1:10" x14ac:dyDescent="0.35">
      <c r="A981" s="5"/>
      <c r="B981" s="5"/>
      <c r="C981" s="7"/>
      <c r="D981" s="7"/>
      <c r="E981" s="9"/>
      <c r="F981" s="9"/>
      <c r="G981" s="15"/>
      <c r="H981" s="15"/>
      <c r="I981" s="17"/>
      <c r="J981" s="17"/>
    </row>
    <row r="982" spans="1:10" x14ac:dyDescent="0.35">
      <c r="A982" s="5"/>
      <c r="B982" s="5"/>
      <c r="C982" s="7"/>
      <c r="D982" s="7"/>
      <c r="E982" s="9"/>
      <c r="F982" s="9"/>
      <c r="G982" s="15"/>
      <c r="H982" s="15"/>
      <c r="I982" s="17"/>
      <c r="J982" s="17"/>
    </row>
    <row r="983" spans="1:10" x14ac:dyDescent="0.35">
      <c r="A983" s="5"/>
      <c r="B983" s="5"/>
      <c r="C983" s="7"/>
      <c r="D983" s="7"/>
      <c r="E983" s="9"/>
      <c r="F983" s="9"/>
      <c r="G983" s="15"/>
      <c r="H983" s="15"/>
      <c r="I983" s="17"/>
      <c r="J983" s="17"/>
    </row>
    <row r="984" spans="1:10" x14ac:dyDescent="0.35">
      <c r="A984" s="5"/>
      <c r="B984" s="5"/>
      <c r="C984" s="7"/>
      <c r="D984" s="7"/>
      <c r="E984" s="9"/>
      <c r="F984" s="9"/>
      <c r="G984" s="15"/>
      <c r="H984" s="15"/>
      <c r="I984" s="17"/>
      <c r="J984" s="17"/>
    </row>
    <row r="985" spans="1:10" x14ac:dyDescent="0.35">
      <c r="A985" s="5"/>
      <c r="B985" s="5"/>
      <c r="C985" s="7"/>
      <c r="D985" s="7"/>
      <c r="E985" s="9"/>
      <c r="F985" s="9"/>
      <c r="G985" s="15"/>
      <c r="H985" s="15"/>
      <c r="I985" s="17"/>
      <c r="J985" s="17"/>
    </row>
    <row r="986" spans="1:10" x14ac:dyDescent="0.35">
      <c r="A986" s="5"/>
      <c r="B986" s="5"/>
      <c r="C986" s="7"/>
      <c r="D986" s="7"/>
      <c r="E986" s="9"/>
      <c r="F986" s="9"/>
      <c r="G986" s="15"/>
      <c r="H986" s="15"/>
      <c r="I986" s="17"/>
      <c r="J986" s="17"/>
    </row>
    <row r="987" spans="1:10" x14ac:dyDescent="0.35">
      <c r="A987" s="5"/>
      <c r="B987" s="5"/>
      <c r="C987" s="7"/>
      <c r="D987" s="7"/>
      <c r="E987" s="9"/>
      <c r="F987" s="9"/>
      <c r="G987" s="15"/>
      <c r="H987" s="15"/>
      <c r="I987" s="17"/>
      <c r="J987" s="17"/>
    </row>
    <row r="988" spans="1:10" x14ac:dyDescent="0.35">
      <c r="A988" s="5"/>
      <c r="B988" s="5"/>
      <c r="C988" s="7"/>
      <c r="D988" s="7"/>
      <c r="E988" s="9"/>
      <c r="F988" s="9"/>
      <c r="G988" s="15"/>
      <c r="H988" s="15"/>
      <c r="I988" s="17"/>
      <c r="J988" s="17"/>
    </row>
    <row r="989" spans="1:10" x14ac:dyDescent="0.35">
      <c r="A989" s="5"/>
      <c r="B989" s="5"/>
      <c r="C989" s="7"/>
      <c r="D989" s="7"/>
      <c r="E989" s="9"/>
      <c r="F989" s="9"/>
      <c r="G989" s="15"/>
      <c r="H989" s="15"/>
      <c r="I989" s="17"/>
      <c r="J989" s="17"/>
    </row>
    <row r="990" spans="1:10" x14ac:dyDescent="0.35">
      <c r="A990" s="5"/>
      <c r="B990" s="5"/>
      <c r="C990" s="7"/>
      <c r="D990" s="7"/>
      <c r="E990" s="9"/>
      <c r="F990" s="9"/>
      <c r="G990" s="15"/>
      <c r="H990" s="15"/>
      <c r="I990" s="17"/>
      <c r="J990" s="17"/>
    </row>
    <row r="991" spans="1:10" x14ac:dyDescent="0.35">
      <c r="A991" s="5"/>
      <c r="B991" s="5"/>
      <c r="C991" s="7"/>
      <c r="D991" s="7"/>
      <c r="E991" s="9"/>
      <c r="F991" s="9"/>
      <c r="G991" s="15"/>
      <c r="H991" s="15"/>
      <c r="I991" s="17"/>
      <c r="J991" s="17"/>
    </row>
    <row r="992" spans="1:10" x14ac:dyDescent="0.35">
      <c r="A992" s="5"/>
      <c r="B992" s="5"/>
      <c r="C992" s="7"/>
      <c r="D992" s="7"/>
      <c r="E992" s="9"/>
      <c r="F992" s="9"/>
      <c r="G992" s="15"/>
      <c r="H992" s="15"/>
      <c r="I992" s="17"/>
      <c r="J992" s="17"/>
    </row>
    <row r="993" spans="1:10" x14ac:dyDescent="0.35">
      <c r="A993" s="5"/>
      <c r="B993" s="5"/>
      <c r="C993" s="7"/>
      <c r="D993" s="7"/>
      <c r="E993" s="9"/>
      <c r="F993" s="9"/>
      <c r="G993" s="15"/>
      <c r="H993" s="15"/>
      <c r="I993" s="17"/>
      <c r="J993" s="17"/>
    </row>
    <row r="994" spans="1:10" x14ac:dyDescent="0.35">
      <c r="A994" s="5"/>
      <c r="B994" s="5"/>
      <c r="C994" s="7"/>
      <c r="D994" s="7"/>
      <c r="E994" s="9"/>
      <c r="F994" s="9"/>
      <c r="G994" s="15"/>
      <c r="H994" s="15"/>
      <c r="I994" s="17"/>
      <c r="J994" s="17"/>
    </row>
    <row r="995" spans="1:10" x14ac:dyDescent="0.35">
      <c r="A995" s="5"/>
      <c r="B995" s="5"/>
      <c r="C995" s="7"/>
      <c r="D995" s="7"/>
      <c r="E995" s="9"/>
      <c r="F995" s="9"/>
      <c r="G995" s="15"/>
      <c r="H995" s="15"/>
      <c r="I995" s="17"/>
      <c r="J995" s="17"/>
    </row>
    <row r="996" spans="1:10" x14ac:dyDescent="0.35">
      <c r="A996" s="5"/>
      <c r="B996" s="5"/>
      <c r="C996" s="7"/>
      <c r="D996" s="7"/>
      <c r="E996" s="9"/>
      <c r="F996" s="9"/>
      <c r="G996" s="15"/>
      <c r="H996" s="15"/>
      <c r="I996" s="17"/>
      <c r="J996" s="17"/>
    </row>
    <row r="997" spans="1:10" x14ac:dyDescent="0.35">
      <c r="A997" s="5"/>
      <c r="B997" s="5"/>
      <c r="C997" s="7"/>
      <c r="D997" s="7"/>
      <c r="E997" s="9"/>
      <c r="F997" s="9"/>
      <c r="G997" s="15"/>
      <c r="H997" s="15"/>
      <c r="I997" s="17"/>
      <c r="J997" s="17"/>
    </row>
    <row r="998" spans="1:10" x14ac:dyDescent="0.35">
      <c r="A998" s="5"/>
      <c r="B998" s="5"/>
      <c r="C998" s="7"/>
      <c r="D998" s="7"/>
      <c r="E998" s="9"/>
      <c r="F998" s="9"/>
      <c r="G998" s="15"/>
      <c r="H998" s="15"/>
      <c r="I998" s="17"/>
      <c r="J998" s="17"/>
    </row>
    <row r="999" spans="1:10" x14ac:dyDescent="0.35">
      <c r="A999" s="5"/>
      <c r="B999" s="5"/>
      <c r="C999" s="7"/>
      <c r="D999" s="7"/>
      <c r="E999" s="9"/>
      <c r="F999" s="9"/>
      <c r="G999" s="15"/>
      <c r="H999" s="15"/>
      <c r="I999" s="17"/>
      <c r="J999" s="17"/>
    </row>
    <row r="1000" spans="1:10" x14ac:dyDescent="0.35">
      <c r="A1000" s="5"/>
      <c r="B1000" s="5"/>
      <c r="C1000" s="7"/>
      <c r="D1000" s="7"/>
      <c r="E1000" s="9"/>
      <c r="F1000" s="9"/>
      <c r="G1000" s="15"/>
      <c r="H1000" s="15"/>
      <c r="I1000" s="17"/>
      <c r="J1000" s="17"/>
    </row>
  </sheetData>
  <pageMargins left="0.7" right="0.7" top="0.75" bottom="0.75" header="0.3" footer="0.3"/>
  <pageSetup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6A5A-FE4D-4F2E-8EEE-7CD9A356D02F}">
  <dimension ref="A1:E23"/>
  <sheetViews>
    <sheetView workbookViewId="0">
      <selection activeCell="J8" sqref="J8"/>
    </sheetView>
  </sheetViews>
  <sheetFormatPr defaultRowHeight="14.5" x14ac:dyDescent="0.35"/>
  <sheetData>
    <row r="1" spans="1:5" x14ac:dyDescent="0.35">
      <c r="A1" s="101" t="s">
        <v>112</v>
      </c>
      <c r="B1" s="101"/>
      <c r="C1" s="101"/>
      <c r="D1" s="101"/>
      <c r="E1" s="101"/>
    </row>
    <row r="2" spans="1:5" ht="15" thickBot="1" x14ac:dyDescent="0.4">
      <c r="A2" s="59" t="s">
        <v>113</v>
      </c>
      <c r="B2" s="59" t="s">
        <v>36</v>
      </c>
      <c r="C2" s="59" t="s">
        <v>114</v>
      </c>
      <c r="D2" s="59" t="s">
        <v>115</v>
      </c>
      <c r="E2" s="59" t="s">
        <v>116</v>
      </c>
    </row>
    <row r="3" spans="1:5" x14ac:dyDescent="0.35">
      <c r="A3" t="s">
        <v>117</v>
      </c>
      <c r="B3">
        <v>0</v>
      </c>
      <c r="C3">
        <v>-93</v>
      </c>
      <c r="D3">
        <v>120</v>
      </c>
      <c r="E3">
        <f>D3-C3</f>
        <v>213</v>
      </c>
    </row>
    <row r="4" spans="1:5" x14ac:dyDescent="0.35">
      <c r="B4">
        <v>125</v>
      </c>
      <c r="C4">
        <v>-113</v>
      </c>
      <c r="D4">
        <v>160</v>
      </c>
      <c r="E4">
        <f t="shared" ref="E4:E11" si="0">D4-C4</f>
        <v>273</v>
      </c>
    </row>
    <row r="5" spans="1:5" x14ac:dyDescent="0.35">
      <c r="B5">
        <v>200</v>
      </c>
      <c r="C5">
        <v>-143</v>
      </c>
      <c r="D5">
        <v>153</v>
      </c>
      <c r="E5">
        <f t="shared" si="0"/>
        <v>296</v>
      </c>
    </row>
    <row r="6" spans="1:5" x14ac:dyDescent="0.35">
      <c r="A6" t="s">
        <v>118</v>
      </c>
      <c r="B6">
        <v>0</v>
      </c>
      <c r="C6">
        <v>-103</v>
      </c>
      <c r="D6">
        <v>130</v>
      </c>
      <c r="E6">
        <f t="shared" si="0"/>
        <v>233</v>
      </c>
    </row>
    <row r="7" spans="1:5" x14ac:dyDescent="0.35">
      <c r="B7">
        <v>125</v>
      </c>
      <c r="C7">
        <v>-120</v>
      </c>
      <c r="D7">
        <v>147</v>
      </c>
      <c r="E7">
        <f t="shared" si="0"/>
        <v>267</v>
      </c>
    </row>
    <row r="8" spans="1:5" x14ac:dyDescent="0.35">
      <c r="B8">
        <v>250</v>
      </c>
      <c r="C8">
        <v>-130</v>
      </c>
      <c r="D8">
        <v>150</v>
      </c>
      <c r="E8">
        <f t="shared" si="0"/>
        <v>280</v>
      </c>
    </row>
    <row r="9" spans="1:5" x14ac:dyDescent="0.35">
      <c r="A9" t="s">
        <v>119</v>
      </c>
      <c r="B9">
        <v>0</v>
      </c>
      <c r="C9">
        <v>-103</v>
      </c>
      <c r="D9">
        <v>147</v>
      </c>
      <c r="E9">
        <f t="shared" si="0"/>
        <v>250</v>
      </c>
    </row>
    <row r="10" spans="1:5" x14ac:dyDescent="0.35">
      <c r="B10">
        <v>125</v>
      </c>
      <c r="C10">
        <v>-137</v>
      </c>
      <c r="D10">
        <v>150</v>
      </c>
      <c r="E10">
        <f t="shared" si="0"/>
        <v>287</v>
      </c>
    </row>
    <row r="11" spans="1:5" x14ac:dyDescent="0.35">
      <c r="B11">
        <v>250</v>
      </c>
      <c r="C11">
        <v>-153</v>
      </c>
      <c r="D11">
        <v>150</v>
      </c>
      <c r="E11">
        <f t="shared" si="0"/>
        <v>303</v>
      </c>
    </row>
    <row r="13" spans="1:5" x14ac:dyDescent="0.35">
      <c r="A13" s="101" t="s">
        <v>120</v>
      </c>
      <c r="B13" s="101"/>
      <c r="C13" s="101"/>
      <c r="D13" s="101"/>
      <c r="E13" s="101"/>
    </row>
    <row r="14" spans="1:5" ht="15" thickBot="1" x14ac:dyDescent="0.4">
      <c r="A14" s="59" t="s">
        <v>113</v>
      </c>
      <c r="B14" s="59" t="s">
        <v>36</v>
      </c>
      <c r="C14" s="59" t="s">
        <v>114</v>
      </c>
      <c r="D14" s="59" t="s">
        <v>115</v>
      </c>
      <c r="E14" s="59" t="s">
        <v>116</v>
      </c>
    </row>
    <row r="15" spans="1:5" x14ac:dyDescent="0.35">
      <c r="A15" t="s">
        <v>117</v>
      </c>
      <c r="B15">
        <v>0</v>
      </c>
      <c r="C15">
        <v>-107</v>
      </c>
      <c r="D15">
        <v>117</v>
      </c>
      <c r="E15">
        <f>D15-C15</f>
        <v>224</v>
      </c>
    </row>
    <row r="16" spans="1:5" x14ac:dyDescent="0.35">
      <c r="B16">
        <v>225</v>
      </c>
      <c r="C16">
        <v>-110</v>
      </c>
      <c r="D16">
        <v>113</v>
      </c>
      <c r="E16">
        <f t="shared" ref="E16:E23" si="1">D16-C16</f>
        <v>223</v>
      </c>
    </row>
    <row r="17" spans="1:5" x14ac:dyDescent="0.35">
      <c r="B17">
        <v>450</v>
      </c>
      <c r="C17">
        <v>-150</v>
      </c>
      <c r="D17">
        <v>120</v>
      </c>
      <c r="E17">
        <f t="shared" si="1"/>
        <v>270</v>
      </c>
    </row>
    <row r="18" spans="1:5" x14ac:dyDescent="0.35">
      <c r="A18" t="s">
        <v>118</v>
      </c>
      <c r="B18">
        <v>0</v>
      </c>
      <c r="C18">
        <v>-83</v>
      </c>
      <c r="D18">
        <v>150</v>
      </c>
      <c r="E18">
        <f t="shared" si="1"/>
        <v>233</v>
      </c>
    </row>
    <row r="19" spans="1:5" x14ac:dyDescent="0.35">
      <c r="B19">
        <v>225</v>
      </c>
      <c r="C19">
        <v>-133</v>
      </c>
      <c r="D19">
        <v>153</v>
      </c>
      <c r="E19">
        <f t="shared" si="1"/>
        <v>286</v>
      </c>
    </row>
    <row r="20" spans="1:5" x14ac:dyDescent="0.35">
      <c r="B20">
        <v>450</v>
      </c>
      <c r="C20">
        <v>-130</v>
      </c>
      <c r="D20">
        <v>190</v>
      </c>
      <c r="E20">
        <f t="shared" si="1"/>
        <v>320</v>
      </c>
    </row>
    <row r="21" spans="1:5" x14ac:dyDescent="0.35">
      <c r="A21" t="s">
        <v>119</v>
      </c>
      <c r="B21">
        <v>0</v>
      </c>
      <c r="C21">
        <v>-77</v>
      </c>
      <c r="D21">
        <v>193</v>
      </c>
      <c r="E21">
        <f t="shared" si="1"/>
        <v>270</v>
      </c>
    </row>
    <row r="22" spans="1:5" x14ac:dyDescent="0.35">
      <c r="B22">
        <v>225</v>
      </c>
      <c r="C22">
        <v>-125</v>
      </c>
      <c r="D22">
        <v>197</v>
      </c>
      <c r="E22">
        <f t="shared" si="1"/>
        <v>322</v>
      </c>
    </row>
    <row r="23" spans="1:5" x14ac:dyDescent="0.35">
      <c r="B23">
        <v>450</v>
      </c>
      <c r="C23">
        <v>-137</v>
      </c>
      <c r="D23">
        <v>200</v>
      </c>
      <c r="E23">
        <f t="shared" si="1"/>
        <v>337</v>
      </c>
    </row>
  </sheetData>
  <mergeCells count="2">
    <mergeCell ref="A1:E1"/>
    <mergeCell ref="A13:E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B2"/>
  <sheetViews>
    <sheetView workbookViewId="0">
      <selection activeCell="B2" sqref="B2"/>
    </sheetView>
  </sheetViews>
  <sheetFormatPr defaultRowHeight="14.5" x14ac:dyDescent="0.35"/>
  <sheetData>
    <row r="1" spans="1:2" x14ac:dyDescent="0.35">
      <c r="A1" t="s">
        <v>110</v>
      </c>
    </row>
    <row r="2" spans="1:2" x14ac:dyDescent="0.35">
      <c r="B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77920-849E-4C73-B277-16D8CBF9E837}">
  <sheetPr codeName="Sheet1"/>
  <dimension ref="A1:Z1000"/>
  <sheetViews>
    <sheetView zoomScaleNormal="100" workbookViewId="0">
      <selection activeCell="M23" sqref="M23"/>
    </sheetView>
  </sheetViews>
  <sheetFormatPr defaultRowHeight="14.5" x14ac:dyDescent="0.35"/>
  <sheetData>
    <row r="1" spans="1:14" x14ac:dyDescent="0.35">
      <c r="A1" t="s">
        <v>0</v>
      </c>
    </row>
    <row r="2" spans="1:14" x14ac:dyDescent="0.35">
      <c r="N2" s="64" t="s">
        <v>1</v>
      </c>
    </row>
    <row r="3" spans="1:14" x14ac:dyDescent="0.35">
      <c r="N3" s="64" t="s">
        <v>2</v>
      </c>
    </row>
    <row r="4" spans="1:14" x14ac:dyDescent="0.35">
      <c r="N4" s="64" t="s">
        <v>3</v>
      </c>
    </row>
    <row r="5" spans="1:14" x14ac:dyDescent="0.35">
      <c r="A5">
        <v>0</v>
      </c>
    </row>
    <row r="6" spans="1:14" x14ac:dyDescent="0.35">
      <c r="N6" s="64" t="s">
        <v>4</v>
      </c>
    </row>
    <row r="7" spans="1:14" x14ac:dyDescent="0.35">
      <c r="N7" s="64" t="s">
        <v>24</v>
      </c>
    </row>
    <row r="10" spans="1:14" x14ac:dyDescent="0.35">
      <c r="A10">
        <v>2</v>
      </c>
    </row>
    <row r="11" spans="1:14" x14ac:dyDescent="0.35">
      <c r="A11">
        <v>5.6</v>
      </c>
    </row>
    <row r="12" spans="1:14" x14ac:dyDescent="0.35">
      <c r="A12">
        <v>0</v>
      </c>
    </row>
    <row r="13" spans="1:14" x14ac:dyDescent="0.35">
      <c r="A13">
        <v>5.2</v>
      </c>
    </row>
    <row r="18" spans="1:1" x14ac:dyDescent="0.35"/>
    <row r="27" spans="1:1" x14ac:dyDescent="0.35"/>
    <row r="30" spans="1:1" x14ac:dyDescent="0.35">
      <c r="A30" t="s">
        <v>7</v>
      </c>
    </row>
    <row r="33" spans="1:26" x14ac:dyDescent="0.35">
      <c r="B33" t="s">
        <v>25</v>
      </c>
      <c r="G33" t="s">
        <v>9</v>
      </c>
      <c r="K33" t="s">
        <v>10</v>
      </c>
    </row>
    <row r="35" spans="1:26" x14ac:dyDescent="0.35">
      <c r="A35" t="s">
        <v>26</v>
      </c>
      <c r="C35" t="s">
        <v>27</v>
      </c>
      <c r="E35" t="s">
        <v>28</v>
      </c>
    </row>
    <row r="36" spans="1:26" x14ac:dyDescent="0.35">
      <c r="A36" s="2" t="s">
        <v>14</v>
      </c>
      <c r="B36" s="2" t="s">
        <v>15</v>
      </c>
      <c r="C36" s="6" t="s">
        <v>16</v>
      </c>
      <c r="D36" s="6" t="s">
        <v>17</v>
      </c>
      <c r="E36" s="8" t="s">
        <v>18</v>
      </c>
      <c r="F36" s="8" t="s">
        <v>19</v>
      </c>
      <c r="G36" s="1" t="s">
        <v>29</v>
      </c>
      <c r="H36" s="1" t="s">
        <v>30</v>
      </c>
      <c r="I36" s="1" t="s">
        <v>31</v>
      </c>
      <c r="J36" s="1" t="s">
        <v>32</v>
      </c>
      <c r="K36" s="1" t="s">
        <v>33</v>
      </c>
      <c r="L36" s="1" t="s">
        <v>34</v>
      </c>
      <c r="M36" s="1" t="s">
        <v>20</v>
      </c>
      <c r="N36" s="1" t="s">
        <v>21</v>
      </c>
      <c r="O36" s="1" t="s">
        <v>22</v>
      </c>
      <c r="P36" s="1" t="s">
        <v>23</v>
      </c>
      <c r="Q36" s="1"/>
      <c r="R36" s="1"/>
      <c r="S36" s="1"/>
      <c r="T36" s="1"/>
      <c r="U36" s="1"/>
      <c r="V36" s="1"/>
      <c r="W36" s="1"/>
      <c r="X36" s="1"/>
      <c r="Y36" s="1"/>
      <c r="Z36" s="1"/>
    </row>
    <row r="37" spans="1:26" x14ac:dyDescent="0.35">
      <c r="A37" s="5">
        <v>0</v>
      </c>
      <c r="B37" s="5">
        <v>0</v>
      </c>
      <c r="C37" s="7">
        <v>0</v>
      </c>
      <c r="D37" s="7">
        <v>0</v>
      </c>
      <c r="E37" s="9">
        <v>0</v>
      </c>
      <c r="F37" s="9">
        <v>0</v>
      </c>
    </row>
    <row r="38" spans="1:26" x14ac:dyDescent="0.35">
      <c r="A38" s="3">
        <v>0.2</v>
      </c>
      <c r="B38" s="24">
        <v>0</v>
      </c>
      <c r="C38" s="10">
        <v>0.2</v>
      </c>
      <c r="D38" s="26">
        <v>0</v>
      </c>
      <c r="E38" s="28">
        <v>0.2</v>
      </c>
      <c r="F38" s="29">
        <v>0</v>
      </c>
      <c r="G38" s="13"/>
      <c r="H38" s="30"/>
      <c r="I38" s="17"/>
      <c r="J38" s="17"/>
      <c r="K38" s="31"/>
      <c r="L38" s="19"/>
    </row>
    <row r="39" spans="1:26" x14ac:dyDescent="0.35">
      <c r="A39" s="3">
        <v>0.4</v>
      </c>
      <c r="B39" s="24">
        <v>0</v>
      </c>
      <c r="C39" s="10">
        <v>0.4</v>
      </c>
      <c r="D39" s="26">
        <v>0</v>
      </c>
      <c r="E39" s="28">
        <v>0.4</v>
      </c>
      <c r="F39" s="29">
        <v>0</v>
      </c>
      <c r="G39" s="13"/>
      <c r="H39" s="30"/>
      <c r="I39" s="17"/>
      <c r="J39" s="17"/>
      <c r="K39" s="31"/>
      <c r="L39" s="19"/>
    </row>
    <row r="40" spans="1:26" x14ac:dyDescent="0.35">
      <c r="A40" s="3">
        <v>0.6</v>
      </c>
      <c r="B40" s="24">
        <v>0</v>
      </c>
      <c r="C40" s="10">
        <v>0.6</v>
      </c>
      <c r="D40" s="26">
        <v>0</v>
      </c>
      <c r="E40" s="28">
        <v>0.6</v>
      </c>
      <c r="F40" s="29">
        <v>0</v>
      </c>
      <c r="G40" s="13"/>
      <c r="H40" s="30"/>
      <c r="I40" s="17"/>
      <c r="J40" s="17"/>
      <c r="K40" s="31"/>
      <c r="L40" s="19"/>
    </row>
    <row r="41" spans="1:26" x14ac:dyDescent="0.35">
      <c r="A41" s="3">
        <v>0.8</v>
      </c>
      <c r="B41" s="24">
        <v>0</v>
      </c>
      <c r="C41" s="10">
        <v>0.8</v>
      </c>
      <c r="D41" s="26">
        <v>0</v>
      </c>
      <c r="E41" s="28">
        <v>0.8</v>
      </c>
      <c r="F41" s="29">
        <v>0</v>
      </c>
      <c r="G41" s="13"/>
      <c r="H41" s="30"/>
      <c r="I41" s="17"/>
      <c r="J41" s="17"/>
      <c r="K41" s="31"/>
      <c r="L41" s="19"/>
    </row>
    <row r="42" spans="1:26" x14ac:dyDescent="0.35">
      <c r="A42" s="3">
        <v>1</v>
      </c>
      <c r="B42" s="24">
        <v>0</v>
      </c>
      <c r="C42" s="10">
        <v>1</v>
      </c>
      <c r="D42" s="26">
        <v>0</v>
      </c>
      <c r="E42" s="28">
        <v>1</v>
      </c>
      <c r="F42" s="29">
        <v>0</v>
      </c>
      <c r="G42" s="13"/>
      <c r="H42" s="30"/>
      <c r="I42" s="17"/>
      <c r="J42" s="17"/>
      <c r="K42" s="31"/>
      <c r="L42" s="19"/>
    </row>
    <row r="43" spans="1:26" x14ac:dyDescent="0.35">
      <c r="A43" s="3">
        <v>1.2</v>
      </c>
      <c r="B43" s="24">
        <v>0</v>
      </c>
      <c r="C43" s="10">
        <v>1.2</v>
      </c>
      <c r="D43" s="26">
        <v>0</v>
      </c>
      <c r="E43" s="28">
        <v>1.2</v>
      </c>
      <c r="F43" s="29">
        <v>0</v>
      </c>
      <c r="G43" s="13"/>
      <c r="H43" s="30"/>
      <c r="I43" s="17"/>
      <c r="J43" s="17"/>
      <c r="K43" s="31"/>
      <c r="L43" s="19"/>
    </row>
    <row r="44" spans="1:26" x14ac:dyDescent="0.35">
      <c r="A44" s="3">
        <v>1.4</v>
      </c>
      <c r="B44" s="24">
        <v>0</v>
      </c>
      <c r="C44" s="10">
        <v>1.4</v>
      </c>
      <c r="D44" s="26">
        <v>0</v>
      </c>
      <c r="E44" s="28">
        <v>1.4</v>
      </c>
      <c r="F44" s="29">
        <v>0</v>
      </c>
      <c r="G44" s="13"/>
      <c r="H44" s="30"/>
      <c r="I44" s="17"/>
      <c r="J44" s="17"/>
      <c r="K44" s="31"/>
      <c r="L44" s="19"/>
    </row>
    <row r="45" spans="1:26" x14ac:dyDescent="0.35">
      <c r="A45" s="3">
        <v>1.6</v>
      </c>
      <c r="B45" s="24">
        <v>0</v>
      </c>
      <c r="C45" s="10">
        <v>1.6</v>
      </c>
      <c r="D45" s="26">
        <v>0</v>
      </c>
      <c r="E45" s="28">
        <v>1.6</v>
      </c>
      <c r="F45" s="29">
        <v>0</v>
      </c>
      <c r="G45" s="13"/>
      <c r="H45" s="30"/>
      <c r="I45" s="17"/>
      <c r="J45" s="17"/>
      <c r="K45" s="31"/>
      <c r="L45" s="19"/>
    </row>
    <row r="46" spans="1:26" x14ac:dyDescent="0.35">
      <c r="A46" s="3">
        <v>1.8</v>
      </c>
      <c r="B46" s="24">
        <v>0</v>
      </c>
      <c r="C46" s="10">
        <v>1.8</v>
      </c>
      <c r="D46" s="26">
        <v>0</v>
      </c>
      <c r="E46" s="28">
        <v>1.8</v>
      </c>
      <c r="F46" s="29">
        <v>0</v>
      </c>
      <c r="G46" s="13"/>
      <c r="H46" s="30"/>
      <c r="I46" s="17"/>
      <c r="J46" s="17"/>
      <c r="K46" s="31"/>
      <c r="L46" s="19"/>
    </row>
    <row r="47" spans="1:26" x14ac:dyDescent="0.35">
      <c r="A47" s="3">
        <v>2</v>
      </c>
      <c r="B47" s="24">
        <v>0</v>
      </c>
      <c r="C47" s="10">
        <v>2</v>
      </c>
      <c r="D47" s="26">
        <v>0</v>
      </c>
      <c r="E47" s="28">
        <v>2</v>
      </c>
      <c r="F47" s="29">
        <v>0</v>
      </c>
      <c r="G47" s="13"/>
      <c r="H47" s="30"/>
      <c r="I47" s="17"/>
      <c r="J47" s="17"/>
      <c r="K47" s="31"/>
      <c r="L47" s="19"/>
    </row>
    <row r="48" spans="1:26" x14ac:dyDescent="0.35">
      <c r="A48" s="3">
        <v>2.2000000000000002</v>
      </c>
      <c r="B48" s="24">
        <v>0</v>
      </c>
      <c r="C48" s="10">
        <v>2.2000000000000002</v>
      </c>
      <c r="D48" s="26">
        <v>0</v>
      </c>
      <c r="E48" s="28">
        <v>2.2000000000000002</v>
      </c>
      <c r="F48" s="29">
        <v>0</v>
      </c>
      <c r="G48" s="13"/>
      <c r="H48" s="30"/>
      <c r="I48" s="17"/>
      <c r="J48" s="17"/>
      <c r="K48" s="31"/>
      <c r="L48" s="19"/>
    </row>
    <row r="49" spans="1:12" x14ac:dyDescent="0.35">
      <c r="A49" s="3">
        <v>2.6</v>
      </c>
      <c r="B49" s="24">
        <v>0</v>
      </c>
      <c r="C49" s="10">
        <v>2.6</v>
      </c>
      <c r="D49" s="26">
        <v>0</v>
      </c>
      <c r="E49" s="28">
        <v>2.6</v>
      </c>
      <c r="F49" s="29">
        <v>0</v>
      </c>
      <c r="G49" s="13"/>
      <c r="H49" s="30"/>
      <c r="I49" s="17"/>
      <c r="J49" s="17"/>
      <c r="K49" s="31"/>
      <c r="L49" s="19"/>
    </row>
    <row r="50" spans="1:12" x14ac:dyDescent="0.35">
      <c r="A50" s="3">
        <v>2.7</v>
      </c>
      <c r="B50" s="24">
        <v>1.8307</v>
      </c>
      <c r="C50" s="10">
        <v>2.7</v>
      </c>
      <c r="D50" s="26">
        <v>1.8157000000000001</v>
      </c>
      <c r="E50" s="28">
        <v>2.7</v>
      </c>
      <c r="F50" s="29">
        <v>5.0852000000000004</v>
      </c>
      <c r="G50" s="13"/>
      <c r="H50" s="30"/>
      <c r="I50" s="17"/>
      <c r="J50" s="17"/>
      <c r="K50" s="31"/>
      <c r="L50" s="19"/>
    </row>
    <row r="51" spans="1:12" x14ac:dyDescent="0.35">
      <c r="A51" s="3">
        <v>2.8</v>
      </c>
      <c r="B51" s="24">
        <v>1.8388</v>
      </c>
      <c r="C51" s="10">
        <v>2.8</v>
      </c>
      <c r="D51" s="26">
        <v>1.8234999999999999</v>
      </c>
      <c r="E51" s="28">
        <v>2.8</v>
      </c>
      <c r="F51" s="29">
        <v>5.0839999999999996</v>
      </c>
      <c r="G51" s="13"/>
      <c r="H51" s="30"/>
      <c r="I51" s="17"/>
      <c r="J51" s="17"/>
      <c r="K51" s="31"/>
      <c r="L51" s="19"/>
    </row>
    <row r="52" spans="1:12" x14ac:dyDescent="0.35">
      <c r="A52" s="3">
        <v>3</v>
      </c>
      <c r="B52" s="24">
        <v>1.8325</v>
      </c>
      <c r="C52" s="10">
        <v>3</v>
      </c>
      <c r="D52" s="26">
        <v>1.8203</v>
      </c>
      <c r="E52" s="28">
        <v>3</v>
      </c>
      <c r="F52" s="29">
        <v>5.0861999999999998</v>
      </c>
      <c r="G52" s="13"/>
      <c r="H52" s="30"/>
      <c r="I52" s="17"/>
      <c r="J52" s="17"/>
      <c r="K52" s="31"/>
      <c r="L52" s="19"/>
    </row>
    <row r="53" spans="1:12" x14ac:dyDescent="0.35">
      <c r="A53" s="3">
        <v>3.2</v>
      </c>
      <c r="B53" s="24">
        <v>1.8393999999999999</v>
      </c>
      <c r="C53" s="10">
        <v>3.2</v>
      </c>
      <c r="D53" s="26">
        <v>1.8211999999999999</v>
      </c>
      <c r="E53" s="28">
        <v>3.2</v>
      </c>
      <c r="F53" s="29">
        <v>5.0843999999999996</v>
      </c>
      <c r="G53" s="13"/>
      <c r="H53" s="30"/>
      <c r="I53" s="17"/>
      <c r="J53" s="17"/>
      <c r="K53" s="31"/>
      <c r="L53" s="19"/>
    </row>
    <row r="54" spans="1:12" x14ac:dyDescent="0.35">
      <c r="A54" s="3">
        <v>3.4</v>
      </c>
      <c r="B54" s="24">
        <v>1.8318000000000001</v>
      </c>
      <c r="C54" s="10">
        <v>3.4</v>
      </c>
      <c r="D54" s="26">
        <v>1.8191999999999999</v>
      </c>
      <c r="E54" s="28">
        <v>3.4</v>
      </c>
      <c r="F54" s="29">
        <v>5.0846</v>
      </c>
      <c r="G54" s="13"/>
      <c r="H54" s="30"/>
      <c r="I54" s="17"/>
      <c r="J54" s="17"/>
      <c r="K54" s="31"/>
      <c r="L54" s="19"/>
    </row>
    <row r="55" spans="1:12" x14ac:dyDescent="0.35">
      <c r="A55" s="3">
        <v>3.6</v>
      </c>
      <c r="B55" s="24">
        <v>1.8338000000000001</v>
      </c>
      <c r="C55" s="10">
        <v>3.6</v>
      </c>
      <c r="D55" s="26">
        <v>1.8206</v>
      </c>
      <c r="E55" s="28">
        <v>3.6</v>
      </c>
      <c r="F55" s="29">
        <v>5.0887000000000002</v>
      </c>
      <c r="G55" s="13"/>
      <c r="H55" s="30"/>
      <c r="I55" s="17"/>
      <c r="J55" s="17"/>
      <c r="K55" s="31"/>
      <c r="L55" s="19"/>
    </row>
    <row r="56" spans="1:12" x14ac:dyDescent="0.35">
      <c r="A56" s="3">
        <v>3.8</v>
      </c>
      <c r="B56" s="24">
        <v>1.8359000000000001</v>
      </c>
      <c r="C56" s="10">
        <v>3.8</v>
      </c>
      <c r="D56" s="26">
        <v>1.8187</v>
      </c>
      <c r="E56" s="28">
        <v>3.8</v>
      </c>
      <c r="F56" s="29">
        <v>5.0850999999999997</v>
      </c>
      <c r="G56" s="13"/>
      <c r="H56" s="30"/>
      <c r="I56" s="17"/>
      <c r="J56" s="17"/>
      <c r="K56" s="31"/>
      <c r="L56" s="19"/>
    </row>
    <row r="57" spans="1:12" x14ac:dyDescent="0.35">
      <c r="A57" s="3">
        <v>4</v>
      </c>
      <c r="B57" s="24">
        <v>1.8349</v>
      </c>
      <c r="C57" s="10">
        <v>4</v>
      </c>
      <c r="D57" s="26">
        <v>1.8197000000000001</v>
      </c>
      <c r="E57" s="28">
        <v>4</v>
      </c>
      <c r="F57" s="29">
        <v>5.0925000000000002</v>
      </c>
      <c r="G57" s="13"/>
      <c r="H57" s="30"/>
      <c r="I57" s="17"/>
      <c r="J57" s="17"/>
      <c r="K57" s="31"/>
      <c r="L57" s="19"/>
    </row>
    <row r="58" spans="1:12" x14ac:dyDescent="0.35">
      <c r="A58" s="3">
        <v>4.2</v>
      </c>
      <c r="B58" s="24">
        <v>1.8342000000000001</v>
      </c>
      <c r="C58" s="10">
        <v>4.2</v>
      </c>
      <c r="D58" s="26">
        <v>1.8186</v>
      </c>
      <c r="E58" s="28">
        <v>4.2</v>
      </c>
      <c r="F58" s="29">
        <v>5.0831</v>
      </c>
      <c r="G58" s="13"/>
      <c r="H58" s="30"/>
      <c r="I58" s="17"/>
      <c r="J58" s="17"/>
      <c r="K58" s="31"/>
      <c r="L58" s="19"/>
    </row>
    <row r="59" spans="1:12" x14ac:dyDescent="0.35">
      <c r="A59" s="3">
        <v>4.7</v>
      </c>
      <c r="B59" s="33">
        <v>1.8321000000000001</v>
      </c>
      <c r="C59" s="7">
        <v>4.7</v>
      </c>
      <c r="D59" s="26">
        <v>1.8197000000000001</v>
      </c>
      <c r="E59" s="9">
        <v>4.7</v>
      </c>
      <c r="F59" s="29">
        <v>5.0854999999999997</v>
      </c>
      <c r="G59" s="13"/>
      <c r="H59" s="30"/>
      <c r="I59" s="17"/>
      <c r="J59" s="17"/>
      <c r="K59" s="31"/>
      <c r="L59" s="19"/>
    </row>
    <row r="60" spans="1:12" x14ac:dyDescent="0.35">
      <c r="A60" s="3">
        <v>5.5</v>
      </c>
      <c r="B60" s="33">
        <v>1.8352999999999999</v>
      </c>
      <c r="C60" s="7">
        <v>5.5</v>
      </c>
      <c r="D60" s="26">
        <v>1.8203</v>
      </c>
      <c r="E60" s="9">
        <v>5.5</v>
      </c>
      <c r="F60" s="29">
        <v>5.0824999999999996</v>
      </c>
      <c r="G60" s="13"/>
      <c r="H60" s="30"/>
      <c r="I60" s="17"/>
      <c r="J60" s="17"/>
      <c r="K60" s="31"/>
      <c r="L60" s="19"/>
    </row>
    <row r="61" spans="1:12" x14ac:dyDescent="0.35">
      <c r="A61" s="3"/>
      <c r="B61" s="5"/>
      <c r="C61" s="7"/>
      <c r="D61" s="26"/>
      <c r="E61" s="9"/>
      <c r="F61" s="29"/>
      <c r="G61" s="13"/>
      <c r="H61" s="30"/>
      <c r="I61" s="17"/>
      <c r="J61" s="17"/>
      <c r="K61" s="31"/>
      <c r="L61" s="19"/>
    </row>
    <row r="62" spans="1:12" x14ac:dyDescent="0.35">
      <c r="A62" s="5"/>
      <c r="B62" s="5"/>
      <c r="C62" s="7"/>
      <c r="D62" s="10"/>
      <c r="E62" s="9"/>
      <c r="F62" s="28"/>
      <c r="G62" s="13"/>
      <c r="H62" s="14"/>
      <c r="I62" s="17"/>
      <c r="J62" s="17"/>
      <c r="K62" s="19"/>
      <c r="L62" s="19"/>
    </row>
    <row r="63" spans="1:12" x14ac:dyDescent="0.35">
      <c r="A63" s="5"/>
      <c r="B63" s="5"/>
      <c r="C63" s="7"/>
      <c r="D63" s="10"/>
      <c r="E63" s="9"/>
      <c r="F63" s="28"/>
      <c r="G63" s="13"/>
      <c r="H63" s="14"/>
      <c r="I63" s="17"/>
      <c r="J63" s="17"/>
      <c r="K63" s="19"/>
      <c r="L63" s="19"/>
    </row>
    <row r="64" spans="1:12" x14ac:dyDescent="0.35">
      <c r="A64" s="5"/>
      <c r="B64" s="4"/>
      <c r="C64" s="7"/>
      <c r="D64" s="7"/>
      <c r="E64" s="9"/>
      <c r="F64" s="9"/>
      <c r="G64" s="13"/>
      <c r="H64" s="14"/>
      <c r="I64" s="17"/>
      <c r="J64" s="17"/>
      <c r="K64" s="19"/>
      <c r="L64" s="19"/>
    </row>
    <row r="65" spans="1:12" x14ac:dyDescent="0.35">
      <c r="A65" s="5"/>
      <c r="B65" s="5"/>
      <c r="C65" s="7"/>
      <c r="D65" s="7"/>
      <c r="E65" s="9"/>
      <c r="F65" s="9"/>
      <c r="G65" s="15"/>
      <c r="H65" s="15"/>
      <c r="I65" s="17"/>
      <c r="J65" s="17"/>
      <c r="K65" s="19"/>
      <c r="L65" s="19"/>
    </row>
    <row r="66" spans="1:12" x14ac:dyDescent="0.35">
      <c r="A66" s="5"/>
      <c r="B66" s="5"/>
      <c r="C66" s="7"/>
      <c r="D66" s="7"/>
      <c r="E66" s="9"/>
      <c r="F66" s="9"/>
      <c r="G66" s="15"/>
      <c r="H66" s="15"/>
      <c r="I66" s="17"/>
      <c r="J66" s="17"/>
      <c r="K66" s="19"/>
      <c r="L66" s="19"/>
    </row>
    <row r="67" spans="1:12" x14ac:dyDescent="0.35">
      <c r="A67" s="5"/>
      <c r="B67" s="5"/>
      <c r="C67" s="7"/>
      <c r="D67" s="7"/>
      <c r="E67" s="9"/>
      <c r="F67" s="9"/>
      <c r="G67" s="15"/>
      <c r="H67" s="15"/>
      <c r="I67" s="17"/>
      <c r="J67" s="17"/>
      <c r="K67" s="19"/>
      <c r="L67" s="19"/>
    </row>
    <row r="68" spans="1:12" x14ac:dyDescent="0.35">
      <c r="A68" s="5"/>
      <c r="B68" s="5"/>
      <c r="C68" s="7"/>
      <c r="D68" s="7"/>
      <c r="E68" s="9"/>
      <c r="F68" s="9"/>
      <c r="G68" s="15"/>
      <c r="H68" s="15"/>
      <c r="I68" s="17"/>
      <c r="J68" s="17"/>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5B11-377E-4BF3-B2F9-747AA8CDBA02}">
  <sheetPr codeName="Sheet2">
    <tabColor theme="9" tint="-0.499984740745262"/>
  </sheetPr>
  <dimension ref="A1:Z1000"/>
  <sheetViews>
    <sheetView zoomScaleNormal="100" workbookViewId="0">
      <selection activeCell="L19" sqref="L19"/>
    </sheetView>
  </sheetViews>
  <sheetFormatPr defaultRowHeight="14.5" x14ac:dyDescent="0.35"/>
  <cols>
    <col min="6" max="6" width="11.453125" customWidth="1"/>
    <col min="7" max="7" width="17.81640625" customWidth="1"/>
    <col min="18" max="18" width="10.81640625" customWidth="1"/>
    <col min="28" max="28" width="11" bestFit="1" customWidth="1"/>
    <col min="30" max="30" width="13.81640625" bestFit="1" customWidth="1"/>
  </cols>
  <sheetData>
    <row r="1" spans="1:26" x14ac:dyDescent="0.35">
      <c r="A1" t="s">
        <v>35</v>
      </c>
    </row>
    <row r="2" spans="1:26" ht="15" thickBot="1" x14ac:dyDescent="0.4"/>
    <row r="3" spans="1:26" ht="15.75" customHeight="1" x14ac:dyDescent="0.35">
      <c r="N3" s="61"/>
      <c r="O3" s="42"/>
      <c r="P3" s="42" t="s">
        <v>36</v>
      </c>
      <c r="Q3" s="42" t="s">
        <v>37</v>
      </c>
      <c r="R3" s="65"/>
    </row>
    <row r="4" spans="1:26" ht="15.5" x14ac:dyDescent="0.35">
      <c r="D4" s="22"/>
      <c r="N4" s="62"/>
      <c r="O4" s="34" t="s">
        <v>38</v>
      </c>
      <c r="P4" s="34">
        <v>232</v>
      </c>
      <c r="Q4" s="34">
        <f>1.8/P4</f>
        <v>7.7586206896551723E-3</v>
      </c>
      <c r="R4" s="66"/>
    </row>
    <row r="5" spans="1:26" ht="18" customHeight="1" x14ac:dyDescent="0.35">
      <c r="A5">
        <v>0</v>
      </c>
      <c r="D5" s="98"/>
      <c r="E5" s="98"/>
      <c r="F5" s="98"/>
      <c r="G5" s="98"/>
      <c r="H5" s="98"/>
      <c r="I5" s="98"/>
      <c r="J5" s="98"/>
      <c r="N5" s="62"/>
      <c r="O5" s="34" t="s">
        <v>39</v>
      </c>
      <c r="P5" s="34">
        <f>P4*0.75</f>
        <v>174</v>
      </c>
      <c r="Q5" s="34">
        <f t="shared" ref="Q5:Q7" si="0">1.8/P5</f>
        <v>1.0344827586206896E-2</v>
      </c>
      <c r="R5" s="66"/>
      <c r="Y5" s="41"/>
      <c r="Z5" s="41"/>
    </row>
    <row r="6" spans="1:26" x14ac:dyDescent="0.35">
      <c r="D6" s="90"/>
      <c r="E6" s="90"/>
      <c r="F6" s="90"/>
      <c r="G6" s="90"/>
      <c r="H6" s="90"/>
      <c r="I6" s="90"/>
      <c r="J6" s="90"/>
      <c r="N6" s="62"/>
      <c r="O6" s="34" t="s">
        <v>40</v>
      </c>
      <c r="P6" s="34">
        <f>P4*0.5</f>
        <v>116</v>
      </c>
      <c r="Q6" s="34">
        <f t="shared" si="0"/>
        <v>1.5517241379310345E-2</v>
      </c>
      <c r="R6" s="66"/>
      <c r="Y6" s="90"/>
      <c r="Z6" s="90"/>
    </row>
    <row r="7" spans="1:26" x14ac:dyDescent="0.35">
      <c r="D7" s="90"/>
      <c r="E7" s="90"/>
      <c r="F7" s="90"/>
      <c r="G7" s="90"/>
      <c r="H7" s="90"/>
      <c r="I7" s="90"/>
      <c r="J7" s="90"/>
      <c r="N7" s="62"/>
      <c r="O7" s="34" t="s">
        <v>41</v>
      </c>
      <c r="P7" s="34">
        <f>P4*0.25</f>
        <v>58</v>
      </c>
      <c r="Q7" s="34">
        <f t="shared" si="0"/>
        <v>3.1034482758620689E-2</v>
      </c>
      <c r="R7" s="66"/>
      <c r="Y7" s="90"/>
      <c r="Z7" s="90"/>
    </row>
    <row r="8" spans="1:26" ht="18" customHeight="1" x14ac:dyDescent="0.35">
      <c r="D8" s="90"/>
      <c r="E8" s="90"/>
      <c r="F8" s="90"/>
      <c r="G8" s="90"/>
      <c r="H8" s="90"/>
      <c r="I8" s="90"/>
      <c r="J8" s="90"/>
      <c r="N8" s="62"/>
      <c r="O8" s="34" t="s">
        <v>42</v>
      </c>
      <c r="P8" s="34">
        <f>P7*0</f>
        <v>0</v>
      </c>
      <c r="Q8" s="34">
        <v>0</v>
      </c>
      <c r="R8" s="66"/>
      <c r="Y8" s="90"/>
      <c r="Z8" s="90"/>
    </row>
    <row r="9" spans="1:26" x14ac:dyDescent="0.35">
      <c r="D9" s="90"/>
      <c r="E9" s="90"/>
      <c r="F9" s="90"/>
      <c r="G9" s="90"/>
      <c r="H9" s="90"/>
      <c r="I9" s="90"/>
      <c r="J9" s="90"/>
      <c r="N9" s="62"/>
      <c r="O9" s="34" t="s">
        <v>43</v>
      </c>
      <c r="P9" s="34">
        <f>P4*1.25</f>
        <v>290</v>
      </c>
      <c r="Q9" s="34">
        <f>1.8/P9</f>
        <v>6.2068965517241377E-3</v>
      </c>
      <c r="R9" s="66"/>
      <c r="Y9" s="90"/>
      <c r="Z9" s="90"/>
    </row>
    <row r="10" spans="1:26" x14ac:dyDescent="0.35">
      <c r="A10">
        <v>2</v>
      </c>
      <c r="D10" s="90"/>
      <c r="E10" s="90"/>
      <c r="F10" s="90"/>
      <c r="G10" s="90"/>
      <c r="H10" s="90"/>
      <c r="I10" s="90"/>
      <c r="J10" s="90"/>
      <c r="N10" s="62"/>
      <c r="O10" s="34"/>
      <c r="P10" s="34"/>
      <c r="Q10" s="34"/>
      <c r="R10" s="63"/>
      <c r="Y10" s="90"/>
      <c r="Z10" s="90"/>
    </row>
    <row r="11" spans="1:26" x14ac:dyDescent="0.35">
      <c r="A11">
        <v>5.7</v>
      </c>
      <c r="D11" s="90"/>
      <c r="E11" s="90"/>
      <c r="F11" s="90"/>
      <c r="G11" s="90"/>
      <c r="H11" s="90"/>
      <c r="I11" s="90"/>
      <c r="J11" s="90"/>
      <c r="N11" s="62"/>
      <c r="O11" s="34" t="s">
        <v>44</v>
      </c>
      <c r="P11" s="34">
        <v>1.8</v>
      </c>
      <c r="Q11" s="34" t="s">
        <v>45</v>
      </c>
      <c r="R11" s="63"/>
      <c r="Y11" s="90"/>
      <c r="Z11" s="90"/>
    </row>
    <row r="12" spans="1:26" x14ac:dyDescent="0.35">
      <c r="A12">
        <v>0.9</v>
      </c>
      <c r="D12" s="90"/>
      <c r="E12" s="90"/>
      <c r="F12" s="90"/>
      <c r="G12" s="90"/>
      <c r="H12" s="90"/>
      <c r="I12" s="90"/>
      <c r="J12" s="90"/>
      <c r="N12" s="62"/>
      <c r="O12" s="34"/>
      <c r="P12" s="34"/>
      <c r="Q12" s="34"/>
      <c r="R12" s="63"/>
      <c r="Y12" s="90"/>
      <c r="Z12" s="90"/>
    </row>
    <row r="13" spans="1:26" x14ac:dyDescent="0.35">
      <c r="A13">
        <v>2</v>
      </c>
      <c r="D13" s="90"/>
      <c r="E13" s="90"/>
      <c r="F13" s="90"/>
      <c r="G13" s="90"/>
      <c r="H13" s="90"/>
      <c r="I13" s="90"/>
      <c r="J13" s="90"/>
      <c r="N13" s="62"/>
      <c r="O13" s="34"/>
      <c r="P13" s="34"/>
      <c r="Q13" s="34"/>
      <c r="R13" s="63"/>
      <c r="Y13" s="90"/>
      <c r="Z13" s="90"/>
    </row>
    <row r="14" spans="1:26" x14ac:dyDescent="0.35">
      <c r="D14" s="90"/>
      <c r="E14" s="90"/>
      <c r="F14" s="90"/>
      <c r="G14" s="90"/>
      <c r="H14" s="90"/>
      <c r="I14" s="90"/>
      <c r="J14" s="90"/>
      <c r="N14" s="62"/>
      <c r="O14" s="34"/>
      <c r="P14" s="34"/>
      <c r="Q14" s="34"/>
      <c r="R14" s="63"/>
      <c r="Y14" s="90"/>
      <c r="Z14" s="90"/>
    </row>
    <row r="15" spans="1:26" x14ac:dyDescent="0.35">
      <c r="D15" s="90"/>
      <c r="E15" s="90"/>
      <c r="F15" s="90"/>
      <c r="G15" s="90"/>
      <c r="H15" s="90"/>
      <c r="I15" s="90"/>
      <c r="J15" s="90"/>
      <c r="N15" s="67" t="s">
        <v>1</v>
      </c>
      <c r="O15" s="34"/>
      <c r="P15" s="34"/>
      <c r="Q15" s="34"/>
      <c r="R15" s="63"/>
      <c r="Y15" s="90"/>
      <c r="Z15" s="90"/>
    </row>
    <row r="16" spans="1:26" x14ac:dyDescent="0.35">
      <c r="D16" s="90"/>
      <c r="E16" s="90"/>
      <c r="F16" s="90"/>
      <c r="G16" s="90"/>
      <c r="H16" s="90"/>
      <c r="I16" s="90"/>
      <c r="J16" s="90"/>
      <c r="N16" s="67" t="s">
        <v>2</v>
      </c>
      <c r="O16" s="34"/>
      <c r="P16" s="34"/>
      <c r="Q16" s="34"/>
      <c r="R16" s="63"/>
      <c r="Y16" s="90"/>
      <c r="Z16" s="90"/>
    </row>
    <row r="17" spans="1:26" x14ac:dyDescent="0.35">
      <c r="D17" s="90"/>
      <c r="E17" s="90"/>
      <c r="F17" s="90"/>
      <c r="G17" s="90"/>
      <c r="H17" s="90"/>
      <c r="I17" s="90"/>
      <c r="J17" s="90"/>
      <c r="N17" s="67" t="s">
        <v>3</v>
      </c>
      <c r="O17" s="34"/>
      <c r="P17" s="34"/>
      <c r="Q17" s="34"/>
      <c r="R17" s="63"/>
      <c r="Y17" s="90"/>
      <c r="Z17" s="90"/>
    </row>
    <row r="18" spans="1:26" x14ac:dyDescent="0.35">
      <c r="D18" s="90"/>
      <c r="E18" s="90"/>
      <c r="F18" s="90"/>
      <c r="G18" s="90"/>
      <c r="H18" s="90"/>
      <c r="I18" s="90"/>
      <c r="J18" s="90"/>
      <c r="N18" s="62"/>
      <c r="O18" s="34"/>
      <c r="P18" s="34"/>
      <c r="Q18" s="34"/>
      <c r="R18" s="63"/>
      <c r="Y18" s="90"/>
      <c r="Z18" s="90"/>
    </row>
    <row r="19" spans="1:26" x14ac:dyDescent="0.35">
      <c r="D19" s="90"/>
      <c r="E19" s="90"/>
      <c r="F19" s="90"/>
      <c r="G19" s="90"/>
      <c r="H19" s="90"/>
      <c r="I19" s="90"/>
      <c r="J19" s="90"/>
      <c r="N19" s="67" t="s">
        <v>4</v>
      </c>
      <c r="O19" s="34"/>
      <c r="P19" s="34"/>
      <c r="Q19" s="34"/>
      <c r="R19" s="63"/>
      <c r="Y19" s="90"/>
      <c r="Z19" s="90"/>
    </row>
    <row r="20" spans="1:26" ht="15" thickBot="1" x14ac:dyDescent="0.4">
      <c r="D20" s="90"/>
      <c r="E20" s="90"/>
      <c r="F20" s="90"/>
      <c r="G20" s="90"/>
      <c r="H20" s="90"/>
      <c r="I20" s="90"/>
      <c r="J20" s="90"/>
      <c r="N20" s="68" t="s">
        <v>24</v>
      </c>
      <c r="O20" s="59"/>
      <c r="P20" s="59"/>
      <c r="Q20" s="59"/>
      <c r="R20" s="60"/>
      <c r="Y20" s="90"/>
      <c r="Z20" s="90"/>
    </row>
    <row r="21" spans="1:26" x14ac:dyDescent="0.35">
      <c r="D21" s="90"/>
      <c r="E21" s="90"/>
      <c r="F21" s="90"/>
      <c r="G21" s="90"/>
      <c r="H21" s="90"/>
      <c r="I21" s="90"/>
      <c r="J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c r="T30" s="90"/>
      <c r="U30" s="90"/>
      <c r="V30" s="90"/>
      <c r="W30" s="90"/>
      <c r="X30" s="90"/>
      <c r="Y30" s="90"/>
      <c r="Z30" s="90"/>
    </row>
    <row r="31" spans="1:26" x14ac:dyDescent="0.35">
      <c r="D31" s="90"/>
      <c r="E31" s="90"/>
      <c r="F31" s="90"/>
      <c r="G31" s="90"/>
      <c r="H31" s="90"/>
      <c r="I31" s="90"/>
      <c r="J31" s="90"/>
      <c r="T31" s="90"/>
      <c r="U31" s="90"/>
      <c r="V31" s="90"/>
      <c r="W31" s="90"/>
      <c r="X31" s="90"/>
      <c r="Y31" s="90"/>
      <c r="Z31" s="90"/>
    </row>
    <row r="32" spans="1:26" x14ac:dyDescent="0.35">
      <c r="D32" s="90"/>
      <c r="E32" s="90"/>
      <c r="F32" s="90"/>
      <c r="G32" s="90"/>
      <c r="H32" s="90"/>
      <c r="I32" s="90"/>
      <c r="J32" s="90"/>
      <c r="T32" s="90"/>
      <c r="U32" s="90"/>
      <c r="V32" s="90"/>
      <c r="W32" s="90"/>
      <c r="X32" s="90"/>
      <c r="Y32" s="90"/>
      <c r="Z32" s="90"/>
    </row>
    <row r="33" spans="1:26" x14ac:dyDescent="0.35">
      <c r="B33" t="s">
        <v>46</v>
      </c>
      <c r="D33" s="90"/>
      <c r="E33" s="90"/>
      <c r="F33" s="90"/>
      <c r="G33" s="39" t="s">
        <v>9</v>
      </c>
      <c r="H33" s="90"/>
      <c r="I33" s="90"/>
      <c r="J33" s="90"/>
      <c r="K33" t="s">
        <v>47</v>
      </c>
      <c r="T33" s="90"/>
      <c r="U33" s="90"/>
      <c r="V33" s="90"/>
      <c r="W33" s="90"/>
      <c r="X33" s="90"/>
      <c r="Y33" s="90"/>
      <c r="Z33" s="90"/>
    </row>
    <row r="34" spans="1:26" x14ac:dyDescent="0.35">
      <c r="D34" s="90"/>
      <c r="E34" s="90"/>
      <c r="F34" s="90"/>
      <c r="G34" s="90"/>
      <c r="H34" s="90"/>
      <c r="I34" s="90"/>
      <c r="J34" s="90"/>
      <c r="T34" s="90"/>
      <c r="U34" s="90"/>
      <c r="V34" s="90"/>
      <c r="W34" s="90"/>
      <c r="X34" s="90"/>
      <c r="Y34" s="90"/>
      <c r="Z34" s="90"/>
    </row>
    <row r="35" spans="1:26" ht="43.5" x14ac:dyDescent="0.35">
      <c r="A35" t="s">
        <v>48</v>
      </c>
      <c r="C35" t="s">
        <v>49</v>
      </c>
      <c r="D35" s="90"/>
      <c r="E35" s="90" t="s">
        <v>50</v>
      </c>
      <c r="F35" s="90"/>
      <c r="G35" s="90" t="s">
        <v>51</v>
      </c>
      <c r="H35" s="90"/>
      <c r="I35" s="90" t="s">
        <v>52</v>
      </c>
      <c r="J35" s="90"/>
      <c r="K35" t="s">
        <v>53</v>
      </c>
      <c r="T35" s="90"/>
      <c r="U35" s="90"/>
      <c r="V35" s="90"/>
      <c r="W35" s="90"/>
      <c r="X35" s="90"/>
      <c r="Y35" s="90"/>
      <c r="Z35" s="90"/>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90"/>
      <c r="U36" s="90"/>
      <c r="V36" s="90"/>
      <c r="W36" s="90"/>
      <c r="X36" s="90"/>
      <c r="Y36" s="90"/>
      <c r="Z36" s="90"/>
    </row>
    <row r="37" spans="1:26" x14ac:dyDescent="0.35">
      <c r="A37" s="5">
        <v>2.6</v>
      </c>
      <c r="B37" s="5">
        <v>0</v>
      </c>
      <c r="C37" s="7">
        <v>2.6</v>
      </c>
      <c r="D37" s="6">
        <v>0</v>
      </c>
      <c r="E37" s="8">
        <v>2.6</v>
      </c>
      <c r="F37" s="8">
        <v>0</v>
      </c>
      <c r="G37" s="12">
        <v>2.5</v>
      </c>
      <c r="H37" s="12">
        <v>0</v>
      </c>
      <c r="I37" s="16">
        <v>2.6</v>
      </c>
      <c r="J37" s="16">
        <v>0</v>
      </c>
      <c r="K37" s="19">
        <v>5.2</v>
      </c>
      <c r="L37" s="19">
        <v>0</v>
      </c>
      <c r="T37" s="90"/>
      <c r="U37" s="90"/>
      <c r="V37" s="90"/>
      <c r="W37" s="90"/>
      <c r="X37" s="90"/>
      <c r="Y37" s="90"/>
      <c r="Z37" s="90"/>
    </row>
    <row r="38" spans="1:26" x14ac:dyDescent="0.35">
      <c r="A38" s="5">
        <v>2.7</v>
      </c>
      <c r="B38" s="5">
        <v>1.8307</v>
      </c>
      <c r="C38" s="7">
        <v>2.7</v>
      </c>
      <c r="D38" s="10">
        <v>1.80084</v>
      </c>
      <c r="E38" s="9">
        <v>2.7</v>
      </c>
      <c r="F38" s="28">
        <v>1.8079000000000001</v>
      </c>
      <c r="G38" s="13">
        <v>2.6</v>
      </c>
      <c r="H38" s="30">
        <v>1.6151199999999999</v>
      </c>
      <c r="I38" s="17">
        <v>2.7</v>
      </c>
      <c r="J38" s="32">
        <v>1.3620000000000001</v>
      </c>
      <c r="K38" s="19">
        <v>5.4</v>
      </c>
      <c r="L38" s="19">
        <v>1.1127</v>
      </c>
      <c r="T38" s="90"/>
      <c r="U38" s="90"/>
      <c r="V38" s="90"/>
      <c r="W38" s="90"/>
      <c r="X38" s="90"/>
      <c r="Y38" s="90"/>
      <c r="Z38" s="90"/>
    </row>
    <row r="39" spans="1:26" x14ac:dyDescent="0.35">
      <c r="A39" s="5">
        <v>2.8</v>
      </c>
      <c r="B39" s="5">
        <v>1.8388</v>
      </c>
      <c r="C39" s="7">
        <v>2.8</v>
      </c>
      <c r="D39" s="10">
        <v>1.8111999999999999</v>
      </c>
      <c r="E39" s="9">
        <v>2.8</v>
      </c>
      <c r="F39" s="28">
        <v>1.8120000000000001</v>
      </c>
      <c r="G39" s="13">
        <v>2.7</v>
      </c>
      <c r="H39" s="30">
        <v>1.7159</v>
      </c>
      <c r="I39" s="17">
        <v>2.8</v>
      </c>
      <c r="J39" s="32">
        <v>1.5083</v>
      </c>
      <c r="K39" s="19">
        <v>5.6</v>
      </c>
      <c r="L39" s="19">
        <v>1.2021999999999999</v>
      </c>
      <c r="T39" s="90"/>
      <c r="U39" s="90"/>
      <c r="V39" s="90"/>
      <c r="W39" s="90"/>
      <c r="X39" s="90"/>
      <c r="Y39" s="90"/>
      <c r="Z39" s="90"/>
    </row>
    <row r="40" spans="1:26" x14ac:dyDescent="0.35">
      <c r="A40" s="90">
        <v>3</v>
      </c>
      <c r="B40" s="90">
        <v>1.8325</v>
      </c>
      <c r="C40" s="7">
        <v>3</v>
      </c>
      <c r="D40" s="10">
        <v>1.8104</v>
      </c>
      <c r="E40" s="9">
        <v>3</v>
      </c>
      <c r="F40" s="28">
        <v>1.8111999999999999</v>
      </c>
      <c r="G40" s="13">
        <v>2.8</v>
      </c>
      <c r="H40" s="30">
        <v>1.8071999999999999</v>
      </c>
      <c r="I40" s="17">
        <v>2.9</v>
      </c>
      <c r="J40" s="32">
        <v>1.6467000000000001</v>
      </c>
      <c r="K40" s="19"/>
      <c r="L40" s="19"/>
      <c r="T40" s="98"/>
      <c r="U40" s="98"/>
      <c r="V40" s="98"/>
      <c r="W40" s="98"/>
      <c r="X40" s="98"/>
      <c r="Y40" s="98"/>
      <c r="Z40" s="98"/>
    </row>
    <row r="41" spans="1:26" x14ac:dyDescent="0.35">
      <c r="A41" s="90">
        <v>3.2</v>
      </c>
      <c r="B41" s="90">
        <v>1.8393999999999999</v>
      </c>
      <c r="C41" s="7">
        <v>3.4</v>
      </c>
      <c r="D41" s="10">
        <v>1.8097000000000001</v>
      </c>
      <c r="E41" s="9">
        <v>3.4</v>
      </c>
      <c r="F41" s="28">
        <v>1.8106</v>
      </c>
      <c r="G41" s="13">
        <v>2.9</v>
      </c>
      <c r="H41" s="30">
        <v>1.8072999999999999</v>
      </c>
      <c r="I41" s="17">
        <v>3</v>
      </c>
      <c r="J41" s="32">
        <v>1.7556</v>
      </c>
      <c r="K41" s="19"/>
      <c r="L41" s="19"/>
    </row>
    <row r="42" spans="1:26" x14ac:dyDescent="0.35">
      <c r="A42" s="90">
        <v>3.4</v>
      </c>
      <c r="B42" s="90">
        <v>1.8318000000000001</v>
      </c>
      <c r="C42" s="7">
        <v>3.8</v>
      </c>
      <c r="D42" s="10">
        <v>1.8093999999999999</v>
      </c>
      <c r="E42" s="9">
        <v>3.8</v>
      </c>
      <c r="F42" s="28">
        <v>1.8104</v>
      </c>
      <c r="G42" s="13">
        <v>3</v>
      </c>
      <c r="H42" s="30">
        <v>1.8073999999999999</v>
      </c>
      <c r="I42" s="17">
        <v>3.2</v>
      </c>
      <c r="J42" s="32">
        <v>1.8023</v>
      </c>
      <c r="K42" s="19"/>
      <c r="L42" s="19"/>
    </row>
    <row r="43" spans="1:26" x14ac:dyDescent="0.35">
      <c r="A43" s="90">
        <v>3.6</v>
      </c>
      <c r="B43" s="90">
        <v>1.8338000000000001</v>
      </c>
      <c r="C43" s="7">
        <v>4.2</v>
      </c>
      <c r="D43" s="10">
        <v>1.8095000000000001</v>
      </c>
      <c r="E43" s="9">
        <v>4.2</v>
      </c>
      <c r="F43" s="28">
        <v>1.8105</v>
      </c>
      <c r="G43" s="13">
        <v>3.2</v>
      </c>
      <c r="H43" s="30">
        <v>1.8075000000000001</v>
      </c>
      <c r="I43" s="17">
        <v>3.4</v>
      </c>
      <c r="J43" s="32">
        <v>1.8068</v>
      </c>
      <c r="K43" s="19"/>
      <c r="L43" s="19"/>
    </row>
    <row r="44" spans="1:26" x14ac:dyDescent="0.35">
      <c r="A44" s="90">
        <v>3.8</v>
      </c>
      <c r="B44" s="90">
        <v>1.8359000000000001</v>
      </c>
      <c r="C44" s="7">
        <v>4.5999999999999996</v>
      </c>
      <c r="D44" s="10">
        <v>1.8097000000000001</v>
      </c>
      <c r="E44" s="9">
        <v>4.5999999999999996</v>
      </c>
      <c r="F44" s="28">
        <v>1.8107</v>
      </c>
      <c r="G44" s="13">
        <v>3.4</v>
      </c>
      <c r="H44" s="30">
        <v>1.8078000000000001</v>
      </c>
      <c r="I44" s="17">
        <v>3.6</v>
      </c>
      <c r="J44" s="32">
        <v>1.8090999999999999</v>
      </c>
      <c r="K44" s="19"/>
      <c r="L44" s="19"/>
    </row>
    <row r="45" spans="1:26" x14ac:dyDescent="0.35">
      <c r="A45" s="90">
        <v>4</v>
      </c>
      <c r="B45" s="90">
        <v>1.8349</v>
      </c>
      <c r="C45" s="7">
        <v>5</v>
      </c>
      <c r="D45" s="10">
        <v>1.8111999999999999</v>
      </c>
      <c r="E45" s="9">
        <v>5</v>
      </c>
      <c r="F45" s="28">
        <v>1.8109999999999999</v>
      </c>
      <c r="G45" s="13">
        <v>3.6</v>
      </c>
      <c r="H45" s="30">
        <v>1.8081</v>
      </c>
      <c r="I45" s="17">
        <v>3.8</v>
      </c>
      <c r="J45" s="32">
        <v>1.8105</v>
      </c>
      <c r="K45" s="19"/>
      <c r="L45" s="19"/>
    </row>
    <row r="46" spans="1:26" x14ac:dyDescent="0.35">
      <c r="A46" s="90">
        <v>4.2</v>
      </c>
      <c r="B46" s="90">
        <v>1.8342000000000001</v>
      </c>
      <c r="C46" s="7">
        <v>5.4</v>
      </c>
      <c r="D46" s="10">
        <v>1.8134999999999999</v>
      </c>
      <c r="E46" s="9">
        <v>5.4</v>
      </c>
      <c r="F46" s="28">
        <v>1.8113999999999999</v>
      </c>
      <c r="G46" s="13">
        <v>3.8</v>
      </c>
      <c r="H46" s="30">
        <v>1.8083</v>
      </c>
      <c r="I46" s="17">
        <v>4</v>
      </c>
      <c r="J46" s="32">
        <v>1.8116000000000001</v>
      </c>
      <c r="K46" s="19"/>
      <c r="L46" s="19"/>
    </row>
    <row r="47" spans="1:26" x14ac:dyDescent="0.35">
      <c r="A47" s="3">
        <v>4.7</v>
      </c>
      <c r="B47" s="90">
        <v>1.8321000000000001</v>
      </c>
      <c r="C47" s="7">
        <v>5.6</v>
      </c>
      <c r="D47" s="10">
        <v>1.8144</v>
      </c>
      <c r="E47" s="9">
        <v>5.6</v>
      </c>
      <c r="F47" s="28">
        <v>1.8115000000000001</v>
      </c>
      <c r="G47" s="13">
        <v>4</v>
      </c>
      <c r="H47" s="30">
        <v>1.8086</v>
      </c>
      <c r="I47" s="17">
        <v>4.2</v>
      </c>
      <c r="J47" s="32">
        <v>1.8122</v>
      </c>
      <c r="K47" s="19"/>
      <c r="L47" s="19"/>
    </row>
    <row r="48" spans="1:26" x14ac:dyDescent="0.35">
      <c r="A48" s="3">
        <v>5.5</v>
      </c>
      <c r="B48" s="33">
        <v>1.8352999999999999</v>
      </c>
      <c r="C48" s="7"/>
      <c r="D48" s="10"/>
      <c r="E48" s="9"/>
      <c r="F48" s="28"/>
      <c r="G48" s="13">
        <v>4.2</v>
      </c>
      <c r="H48" s="30">
        <v>1.8088</v>
      </c>
      <c r="I48" s="17">
        <v>4.4000000000000004</v>
      </c>
      <c r="J48" s="32">
        <v>1.8127</v>
      </c>
      <c r="K48" s="19"/>
      <c r="L48" s="19"/>
    </row>
    <row r="49" spans="1:12" x14ac:dyDescent="0.35">
      <c r="A49" s="3"/>
      <c r="B49" s="33"/>
      <c r="C49" s="7"/>
      <c r="D49" s="10"/>
      <c r="E49" s="9"/>
      <c r="F49" s="28"/>
      <c r="G49" s="13">
        <v>4.4000000000000004</v>
      </c>
      <c r="H49" s="30">
        <v>1.8090999999999999</v>
      </c>
      <c r="I49" s="17">
        <v>4.5999999999999996</v>
      </c>
      <c r="J49" s="32">
        <v>1.8130999999999999</v>
      </c>
      <c r="K49" s="19"/>
      <c r="L49" s="19"/>
    </row>
    <row r="50" spans="1:12" ht="15.75" customHeight="1" x14ac:dyDescent="0.35">
      <c r="A50" s="3"/>
      <c r="B50" s="33"/>
      <c r="C50" s="7"/>
      <c r="D50" s="10"/>
      <c r="E50" s="9"/>
      <c r="F50" s="28"/>
      <c r="G50" s="13">
        <v>4.5999999999999996</v>
      </c>
      <c r="H50" s="30">
        <v>1.8093999999999999</v>
      </c>
      <c r="I50" s="17">
        <v>4.8</v>
      </c>
      <c r="J50" s="32">
        <v>1.8137000000000001</v>
      </c>
      <c r="K50" s="19"/>
      <c r="L50" s="19"/>
    </row>
    <row r="51" spans="1:12" x14ac:dyDescent="0.35">
      <c r="A51" s="3"/>
      <c r="B51" s="33"/>
      <c r="C51" s="7"/>
      <c r="D51" s="10"/>
      <c r="E51" s="9"/>
      <c r="F51" s="28"/>
      <c r="G51" s="13">
        <v>4.8</v>
      </c>
      <c r="H51" s="30">
        <v>1.8097000000000001</v>
      </c>
      <c r="I51" s="17">
        <v>5</v>
      </c>
      <c r="J51" s="32">
        <v>1.8140000000000001</v>
      </c>
      <c r="K51" s="19"/>
      <c r="L51" s="19"/>
    </row>
    <row r="52" spans="1:12" x14ac:dyDescent="0.35">
      <c r="A52" s="3"/>
      <c r="B52" s="33"/>
      <c r="C52" s="7"/>
      <c r="D52" s="10"/>
      <c r="E52" s="9"/>
      <c r="F52" s="28"/>
      <c r="G52" s="13">
        <v>5</v>
      </c>
      <c r="H52" s="30">
        <v>1.8099000000000001</v>
      </c>
      <c r="I52" s="17">
        <v>5.2</v>
      </c>
      <c r="J52" s="32">
        <v>1.8145</v>
      </c>
      <c r="K52" s="19"/>
      <c r="L52" s="19"/>
    </row>
    <row r="53" spans="1:12" x14ac:dyDescent="0.35">
      <c r="A53" s="3"/>
      <c r="B53" s="33"/>
      <c r="C53" s="7"/>
      <c r="D53" s="10"/>
      <c r="E53" s="9"/>
      <c r="F53" s="28"/>
      <c r="G53" s="13">
        <v>5.2</v>
      </c>
      <c r="H53" s="30">
        <v>1.8102</v>
      </c>
      <c r="I53" s="17">
        <v>5.4</v>
      </c>
      <c r="J53" s="32">
        <v>1.8147</v>
      </c>
      <c r="K53" s="19"/>
      <c r="L53" s="19"/>
    </row>
    <row r="54" spans="1:12" x14ac:dyDescent="0.35">
      <c r="A54" s="3"/>
      <c r="B54" s="33"/>
      <c r="C54" s="7"/>
      <c r="D54" s="10"/>
      <c r="E54" s="9"/>
      <c r="F54" s="28"/>
      <c r="G54" s="13">
        <v>5.4</v>
      </c>
      <c r="H54" s="30">
        <v>1.8104</v>
      </c>
      <c r="I54" s="17">
        <v>5.6</v>
      </c>
      <c r="J54" s="32">
        <v>1.8151999999999999</v>
      </c>
      <c r="K54" s="19"/>
      <c r="L54" s="19"/>
    </row>
    <row r="55" spans="1:12" x14ac:dyDescent="0.35">
      <c r="A55" s="3"/>
      <c r="B55" s="33"/>
      <c r="C55" s="7"/>
      <c r="D55" s="10"/>
      <c r="E55" s="9"/>
      <c r="F55" s="28"/>
      <c r="G55" s="13">
        <v>5.6</v>
      </c>
      <c r="H55" s="30">
        <v>1.8106</v>
      </c>
      <c r="I55" s="17"/>
      <c r="J55" s="32"/>
      <c r="K55" s="19"/>
      <c r="L55" s="19"/>
    </row>
    <row r="56" spans="1:12" x14ac:dyDescent="0.35">
      <c r="A56" s="3"/>
      <c r="B56" s="33"/>
      <c r="C56" s="7"/>
      <c r="D56" s="10"/>
      <c r="E56" s="9"/>
      <c r="F56" s="28"/>
      <c r="G56" s="13"/>
      <c r="H56" s="30"/>
      <c r="I56" s="17"/>
      <c r="J56" s="32"/>
      <c r="K56" s="19"/>
      <c r="L56" s="19"/>
    </row>
    <row r="57" spans="1:12" x14ac:dyDescent="0.35">
      <c r="A57" s="3"/>
      <c r="B57" s="33"/>
      <c r="C57" s="7"/>
      <c r="D57" s="10"/>
      <c r="E57" s="9"/>
      <c r="F57" s="28"/>
      <c r="G57" s="13"/>
      <c r="H57" s="30"/>
      <c r="I57" s="17"/>
      <c r="J57" s="32"/>
      <c r="K57" s="19"/>
      <c r="L57" s="19"/>
    </row>
    <row r="58" spans="1:12" x14ac:dyDescent="0.35">
      <c r="A58" s="5"/>
      <c r="B58" s="3"/>
      <c r="C58" s="7"/>
      <c r="D58" s="10"/>
      <c r="E58" s="9"/>
      <c r="F58" s="28"/>
      <c r="G58" s="13"/>
      <c r="H58" s="30"/>
      <c r="I58" s="17"/>
      <c r="J58" s="32"/>
      <c r="K58" s="19"/>
      <c r="L58" s="19"/>
    </row>
    <row r="59" spans="1:12" x14ac:dyDescent="0.35">
      <c r="A59" s="5"/>
      <c r="B59" s="3"/>
      <c r="C59" s="7"/>
      <c r="D59" s="10"/>
      <c r="E59" s="9"/>
      <c r="F59" s="28"/>
      <c r="G59" s="13"/>
      <c r="H59" s="30"/>
      <c r="I59" s="17"/>
      <c r="J59" s="32"/>
      <c r="K59" s="19"/>
      <c r="L59" s="19"/>
    </row>
    <row r="60" spans="1:12" x14ac:dyDescent="0.35">
      <c r="A60" s="5"/>
      <c r="B60" s="3"/>
      <c r="C60" s="7"/>
      <c r="D60" s="10"/>
      <c r="E60" s="9"/>
      <c r="F60" s="28"/>
      <c r="G60" s="13"/>
      <c r="H60" s="30"/>
      <c r="I60" s="17"/>
      <c r="J60" s="32"/>
      <c r="K60" s="19"/>
      <c r="L60" s="19"/>
    </row>
    <row r="61" spans="1:12" x14ac:dyDescent="0.35">
      <c r="A61" s="5"/>
      <c r="B61" s="3"/>
      <c r="C61" s="7"/>
      <c r="D61" s="10"/>
      <c r="E61" s="9"/>
      <c r="F61" s="28"/>
      <c r="G61" s="13"/>
      <c r="H61" s="30"/>
      <c r="I61" s="17"/>
      <c r="J61" s="32"/>
      <c r="K61" s="19"/>
      <c r="L61" s="19"/>
    </row>
    <row r="62" spans="1:12" x14ac:dyDescent="0.35">
      <c r="A62" s="5"/>
      <c r="B62" s="5"/>
      <c r="C62" s="7"/>
      <c r="D62" s="7"/>
      <c r="E62" s="9"/>
      <c r="F62" s="28"/>
      <c r="G62" s="13"/>
      <c r="H62" s="30"/>
      <c r="I62" s="17"/>
      <c r="J62" s="32"/>
      <c r="K62" s="19"/>
      <c r="L62" s="19"/>
    </row>
    <row r="63" spans="1:12" x14ac:dyDescent="0.35">
      <c r="A63" s="5"/>
      <c r="B63" s="5"/>
      <c r="C63" s="7"/>
      <c r="D63" s="7"/>
      <c r="E63" s="9"/>
      <c r="F63" s="28"/>
      <c r="G63" s="13"/>
      <c r="H63" s="30"/>
      <c r="I63" s="17"/>
      <c r="J63" s="32"/>
      <c r="K63" s="19"/>
      <c r="L63" s="19"/>
    </row>
    <row r="64" spans="1:12" x14ac:dyDescent="0.35">
      <c r="A64" s="5"/>
      <c r="B64" s="5"/>
      <c r="C64" s="7"/>
      <c r="D64" s="7"/>
      <c r="E64" s="9"/>
      <c r="F64" s="28"/>
      <c r="G64" s="13"/>
      <c r="H64" s="30"/>
      <c r="I64" s="17"/>
      <c r="J64" s="32"/>
      <c r="K64" s="19"/>
      <c r="L64" s="19"/>
    </row>
    <row r="65" spans="1:12" x14ac:dyDescent="0.35">
      <c r="A65" s="5"/>
      <c r="B65" s="5"/>
      <c r="C65" s="7"/>
      <c r="D65" s="7"/>
      <c r="E65" s="9"/>
      <c r="F65" s="28"/>
      <c r="G65" s="15"/>
      <c r="H65" s="13"/>
      <c r="I65" s="17"/>
      <c r="J65" s="32"/>
      <c r="K65" s="19"/>
      <c r="L65" s="19"/>
    </row>
    <row r="66" spans="1:12" x14ac:dyDescent="0.35">
      <c r="A66" s="5"/>
      <c r="B66" s="5"/>
      <c r="C66" s="7"/>
      <c r="D66" s="7"/>
      <c r="E66" s="9"/>
      <c r="F66" s="28"/>
      <c r="G66" s="15"/>
      <c r="H66" s="13"/>
      <c r="I66" s="17"/>
      <c r="J66" s="32"/>
      <c r="K66" s="19"/>
      <c r="L66" s="19"/>
    </row>
    <row r="67" spans="1:12" x14ac:dyDescent="0.35">
      <c r="A67" s="5"/>
      <c r="B67" s="5"/>
      <c r="C67" s="7"/>
      <c r="D67" s="7"/>
      <c r="E67" s="9"/>
      <c r="F67" s="28"/>
      <c r="G67" s="15"/>
      <c r="H67" s="13"/>
      <c r="I67" s="17"/>
      <c r="J67" s="32"/>
      <c r="K67" s="19"/>
      <c r="L67" s="19"/>
    </row>
    <row r="68" spans="1:12" x14ac:dyDescent="0.35">
      <c r="A68" s="5"/>
      <c r="B68" s="5"/>
      <c r="C68" s="7"/>
      <c r="D68" s="7"/>
      <c r="E68" s="9"/>
      <c r="F68" s="28"/>
      <c r="G68" s="15"/>
      <c r="H68" s="13"/>
      <c r="I68" s="17"/>
      <c r="J68" s="32"/>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D5:J5"/>
    <mergeCell ref="T40:Z4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4EEA6-0DD5-4CCE-BECA-36995E72DF2D}">
  <sheetPr codeName="Sheet4">
    <tabColor theme="9" tint="-0.499984740745262"/>
  </sheetPr>
  <dimension ref="A1:Z1000"/>
  <sheetViews>
    <sheetView zoomScaleNormal="100" workbookViewId="0">
      <selection activeCell="K13" sqref="K13"/>
    </sheetView>
  </sheetViews>
  <sheetFormatPr defaultRowHeight="14.5" x14ac:dyDescent="0.35"/>
  <cols>
    <col min="6" max="6" width="11.453125" customWidth="1"/>
    <col min="7" max="7" width="17.81640625" customWidth="1"/>
    <col min="18" max="18" width="10.54296875" customWidth="1"/>
    <col min="28" max="28" width="11" bestFit="1" customWidth="1"/>
    <col min="30" max="30" width="13.81640625" bestFit="1" customWidth="1"/>
  </cols>
  <sheetData>
    <row r="1" spans="1:26" x14ac:dyDescent="0.35">
      <c r="A1" t="s">
        <v>35</v>
      </c>
    </row>
    <row r="2" spans="1:26" ht="15" thickBot="1" x14ac:dyDescent="0.4"/>
    <row r="3" spans="1:26" ht="15.75" customHeight="1" x14ac:dyDescent="0.35">
      <c r="N3" s="61"/>
      <c r="O3" s="42"/>
      <c r="P3" s="42"/>
      <c r="Q3" s="42"/>
      <c r="R3" s="65"/>
    </row>
    <row r="4" spans="1:26" ht="15.5" x14ac:dyDescent="0.35">
      <c r="D4" s="22"/>
      <c r="N4" s="62"/>
      <c r="O4" s="34"/>
      <c r="P4" s="34"/>
      <c r="Q4" s="34"/>
      <c r="R4" s="66"/>
    </row>
    <row r="5" spans="1:26" ht="18" customHeight="1" x14ac:dyDescent="0.35">
      <c r="A5">
        <v>0</v>
      </c>
      <c r="D5" s="98"/>
      <c r="E5" s="98"/>
      <c r="F5" s="98"/>
      <c r="G5" s="98"/>
      <c r="H5" s="98"/>
      <c r="I5" s="98"/>
      <c r="J5" s="98"/>
      <c r="N5" s="62"/>
      <c r="O5" s="34"/>
      <c r="P5" s="34"/>
      <c r="Q5" s="34"/>
      <c r="R5" s="66"/>
      <c r="Y5" s="41"/>
      <c r="Z5" s="41"/>
    </row>
    <row r="6" spans="1:26" x14ac:dyDescent="0.35">
      <c r="D6" s="90"/>
      <c r="E6" s="90"/>
      <c r="F6" s="90"/>
      <c r="G6" s="90"/>
      <c r="H6" s="90"/>
      <c r="I6" s="90"/>
      <c r="J6" s="90"/>
      <c r="N6" s="62"/>
      <c r="O6" s="34"/>
      <c r="P6" s="34"/>
      <c r="Q6" s="34"/>
      <c r="R6" s="66"/>
      <c r="Y6" s="90"/>
      <c r="Z6" s="90"/>
    </row>
    <row r="7" spans="1:26" x14ac:dyDescent="0.35">
      <c r="D7" s="90"/>
      <c r="E7" s="90"/>
      <c r="F7" s="90"/>
      <c r="G7" s="90"/>
      <c r="H7" s="90"/>
      <c r="I7" s="90"/>
      <c r="J7" s="90"/>
      <c r="N7" s="62"/>
      <c r="O7" s="34"/>
      <c r="P7" s="34"/>
      <c r="Q7" s="34"/>
      <c r="R7" s="66"/>
      <c r="Y7" s="90"/>
      <c r="Z7" s="90"/>
    </row>
    <row r="8" spans="1:26" ht="18" customHeight="1" x14ac:dyDescent="0.35">
      <c r="D8" s="90"/>
      <c r="E8" s="90"/>
      <c r="F8" s="90"/>
      <c r="G8" s="90"/>
      <c r="H8" s="90"/>
      <c r="I8" s="90"/>
      <c r="J8" s="90"/>
      <c r="N8" s="62"/>
      <c r="O8" s="34"/>
      <c r="P8" s="34"/>
      <c r="Q8" s="34"/>
      <c r="R8" s="66"/>
      <c r="Y8" s="90"/>
      <c r="Z8" s="90"/>
    </row>
    <row r="9" spans="1:26" x14ac:dyDescent="0.35">
      <c r="D9" s="90"/>
      <c r="E9" s="90"/>
      <c r="F9" s="90"/>
      <c r="G9" s="90"/>
      <c r="H9" s="90"/>
      <c r="I9" s="90"/>
      <c r="J9" s="90"/>
      <c r="N9" s="62"/>
      <c r="O9" s="34"/>
      <c r="P9" s="34"/>
      <c r="Q9" s="34"/>
      <c r="R9" s="66"/>
      <c r="Y9" s="90"/>
      <c r="Z9" s="90"/>
    </row>
    <row r="10" spans="1:26" x14ac:dyDescent="0.35">
      <c r="A10">
        <v>2</v>
      </c>
      <c r="D10" s="90"/>
      <c r="E10" s="90"/>
      <c r="F10" s="90"/>
      <c r="G10" s="90"/>
      <c r="H10" s="90"/>
      <c r="I10" s="90"/>
      <c r="J10" s="90"/>
      <c r="N10" s="62"/>
      <c r="O10" s="34"/>
      <c r="P10" s="34"/>
      <c r="Q10" s="34"/>
      <c r="R10" s="63"/>
      <c r="Y10" s="90"/>
      <c r="Z10" s="90"/>
    </row>
    <row r="11" spans="1:26" x14ac:dyDescent="0.35">
      <c r="A11">
        <v>5.7</v>
      </c>
      <c r="D11" s="90"/>
      <c r="E11" s="90"/>
      <c r="F11" s="90"/>
      <c r="G11" s="90"/>
      <c r="H11" s="90"/>
      <c r="I11" s="90"/>
      <c r="J11" s="90"/>
      <c r="N11" s="62"/>
      <c r="O11" s="34"/>
      <c r="P11" s="34"/>
      <c r="Q11" s="34"/>
      <c r="R11" s="63"/>
      <c r="Y11" s="90"/>
      <c r="Z11" s="90"/>
    </row>
    <row r="12" spans="1:26" x14ac:dyDescent="0.35">
      <c r="A12">
        <v>0.9</v>
      </c>
      <c r="D12" s="90"/>
      <c r="E12" s="90"/>
      <c r="F12" s="90"/>
      <c r="G12" s="90"/>
      <c r="H12" s="90"/>
      <c r="I12" s="90"/>
      <c r="J12" s="90"/>
      <c r="N12" s="62"/>
      <c r="O12" s="34"/>
      <c r="P12" s="34"/>
      <c r="Q12" s="34"/>
      <c r="R12" s="63"/>
      <c r="Y12" s="90"/>
      <c r="Z12" s="90"/>
    </row>
    <row r="13" spans="1:26" ht="15" thickBot="1" x14ac:dyDescent="0.4">
      <c r="A13">
        <v>2</v>
      </c>
      <c r="D13" s="90"/>
      <c r="E13" s="90"/>
      <c r="F13" s="90"/>
      <c r="G13" s="90"/>
      <c r="H13" s="90"/>
      <c r="I13" s="90"/>
      <c r="J13" s="90"/>
      <c r="N13" s="62"/>
      <c r="O13" s="34"/>
      <c r="P13" s="34"/>
      <c r="Q13" s="34"/>
      <c r="R13" s="63"/>
      <c r="Y13" s="90"/>
      <c r="Z13" s="90"/>
    </row>
    <row r="14" spans="1:26" x14ac:dyDescent="0.35">
      <c r="D14" s="90"/>
      <c r="E14" s="90"/>
      <c r="F14" s="90"/>
      <c r="G14" s="90"/>
      <c r="H14" s="90"/>
      <c r="I14" s="90"/>
      <c r="J14" s="90"/>
      <c r="N14" s="61"/>
      <c r="O14" s="42"/>
      <c r="P14" s="42"/>
      <c r="Q14" s="42"/>
      <c r="R14" s="94"/>
      <c r="Y14" s="90"/>
      <c r="Z14" s="90"/>
    </row>
    <row r="15" spans="1:26" x14ac:dyDescent="0.35">
      <c r="D15" s="90"/>
      <c r="E15" s="90"/>
      <c r="F15" s="90"/>
      <c r="G15" s="90"/>
      <c r="H15" s="90"/>
      <c r="I15" s="90"/>
      <c r="J15" s="90"/>
      <c r="N15" s="67" t="s">
        <v>1</v>
      </c>
      <c r="O15" s="34"/>
      <c r="P15" s="34"/>
      <c r="Q15" s="34"/>
      <c r="R15" s="63"/>
      <c r="Y15" s="90"/>
      <c r="Z15" s="90"/>
    </row>
    <row r="16" spans="1:26" x14ac:dyDescent="0.35">
      <c r="D16" s="90"/>
      <c r="E16" s="90"/>
      <c r="F16" s="90"/>
      <c r="G16" s="90"/>
      <c r="H16" s="90"/>
      <c r="I16" s="90"/>
      <c r="J16" s="90"/>
      <c r="N16" s="67" t="s">
        <v>2</v>
      </c>
      <c r="O16" s="34"/>
      <c r="P16" s="34"/>
      <c r="Q16" s="34"/>
      <c r="R16" s="63"/>
      <c r="Y16" s="90"/>
      <c r="Z16" s="90"/>
    </row>
    <row r="17" spans="1:26" x14ac:dyDescent="0.35">
      <c r="D17" s="90"/>
      <c r="E17" s="90"/>
      <c r="F17" s="90"/>
      <c r="G17" s="90"/>
      <c r="H17" s="90"/>
      <c r="I17" s="90"/>
      <c r="J17" s="90"/>
      <c r="N17" s="67" t="s">
        <v>3</v>
      </c>
      <c r="O17" s="34"/>
      <c r="P17" s="34"/>
      <c r="Q17" s="34"/>
      <c r="R17" s="63"/>
      <c r="Y17" s="90"/>
      <c r="Z17" s="90"/>
    </row>
    <row r="18" spans="1:26" x14ac:dyDescent="0.35">
      <c r="D18" s="90"/>
      <c r="E18" s="90"/>
      <c r="F18" s="90"/>
      <c r="G18" s="90"/>
      <c r="H18" s="90"/>
      <c r="I18" s="90"/>
      <c r="J18" s="90"/>
      <c r="N18" s="62"/>
      <c r="O18" s="34"/>
      <c r="P18" s="34"/>
      <c r="Q18" s="34"/>
      <c r="R18" s="63"/>
      <c r="Y18" s="90"/>
      <c r="Z18" s="90"/>
    </row>
    <row r="19" spans="1:26" x14ac:dyDescent="0.35">
      <c r="D19" s="90"/>
      <c r="E19" s="90"/>
      <c r="F19" s="90"/>
      <c r="G19" s="90"/>
      <c r="H19" s="90"/>
      <c r="I19" s="90"/>
      <c r="J19" s="90"/>
      <c r="N19" s="67" t="s">
        <v>4</v>
      </c>
      <c r="O19" s="34"/>
      <c r="P19" s="34"/>
      <c r="Q19" s="34"/>
      <c r="R19" s="63"/>
      <c r="Y19" s="90"/>
      <c r="Z19" s="90"/>
    </row>
    <row r="20" spans="1:26" ht="15" thickBot="1" x14ac:dyDescent="0.4">
      <c r="D20" s="90"/>
      <c r="E20" s="90"/>
      <c r="F20" s="90"/>
      <c r="G20" s="90"/>
      <c r="H20" s="90"/>
      <c r="I20" s="90"/>
      <c r="J20" s="90"/>
      <c r="N20" s="68" t="s">
        <v>24</v>
      </c>
      <c r="O20" s="59"/>
      <c r="P20" s="59"/>
      <c r="Q20" s="59"/>
      <c r="R20" s="60"/>
      <c r="Y20" s="90"/>
      <c r="Z20" s="90"/>
    </row>
    <row r="21" spans="1:26" x14ac:dyDescent="0.35">
      <c r="D21" s="90"/>
      <c r="E21" s="90"/>
      <c r="F21" s="90"/>
      <c r="G21" s="90"/>
      <c r="H21" s="90"/>
      <c r="I21" s="90"/>
      <c r="J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c r="T30" s="90"/>
      <c r="U30" s="90"/>
      <c r="V30" s="90"/>
      <c r="W30" s="90"/>
      <c r="X30" s="90"/>
      <c r="Y30" s="90"/>
      <c r="Z30" s="90"/>
    </row>
    <row r="31" spans="1:26" x14ac:dyDescent="0.35">
      <c r="D31" s="90"/>
      <c r="E31" s="90"/>
      <c r="F31" s="90"/>
      <c r="G31" s="90"/>
      <c r="H31" s="90"/>
      <c r="I31" s="90"/>
      <c r="J31" s="90"/>
      <c r="T31" s="90"/>
      <c r="U31" s="90"/>
      <c r="V31" s="90"/>
      <c r="W31" s="90"/>
      <c r="X31" s="90"/>
      <c r="Y31" s="90"/>
      <c r="Z31" s="90"/>
    </row>
    <row r="32" spans="1:26" x14ac:dyDescent="0.35">
      <c r="D32" s="90"/>
      <c r="E32" s="90"/>
      <c r="F32" s="90"/>
      <c r="G32" s="90"/>
      <c r="H32" s="90"/>
      <c r="I32" s="90"/>
      <c r="J32" s="90"/>
      <c r="T32" s="90"/>
      <c r="U32" s="90"/>
      <c r="V32" s="90"/>
      <c r="W32" s="90"/>
      <c r="X32" s="90"/>
      <c r="Y32" s="90"/>
      <c r="Z32" s="90"/>
    </row>
    <row r="33" spans="1:26" x14ac:dyDescent="0.35">
      <c r="B33" t="s">
        <v>46</v>
      </c>
      <c r="D33" s="90"/>
      <c r="E33" s="90"/>
      <c r="F33" s="90"/>
      <c r="G33" s="39" t="s">
        <v>9</v>
      </c>
      <c r="H33" s="90"/>
      <c r="I33" s="90"/>
      <c r="J33" s="90"/>
      <c r="K33" t="s">
        <v>47</v>
      </c>
      <c r="T33" s="90"/>
      <c r="U33" s="90"/>
      <c r="V33" s="90"/>
      <c r="W33" s="90"/>
      <c r="X33" s="90"/>
      <c r="Y33" s="90"/>
      <c r="Z33" s="90"/>
    </row>
    <row r="34" spans="1:26" x14ac:dyDescent="0.35">
      <c r="D34" s="90"/>
      <c r="E34" s="90"/>
      <c r="F34" s="90"/>
      <c r="G34" s="90"/>
      <c r="H34" s="90"/>
      <c r="I34" s="90"/>
      <c r="J34" s="90"/>
      <c r="T34" s="90"/>
      <c r="U34" s="90"/>
      <c r="V34" s="90"/>
      <c r="W34" s="90"/>
      <c r="X34" s="90"/>
      <c r="Y34" s="90"/>
      <c r="Z34" s="90"/>
    </row>
    <row r="35" spans="1:26" ht="43.5" x14ac:dyDescent="0.35">
      <c r="A35" t="s">
        <v>48</v>
      </c>
      <c r="C35" t="s">
        <v>49</v>
      </c>
      <c r="D35" s="90"/>
      <c r="E35" s="90" t="s">
        <v>50</v>
      </c>
      <c r="F35" s="90"/>
      <c r="G35" s="90" t="s">
        <v>51</v>
      </c>
      <c r="H35" s="90"/>
      <c r="I35" s="90" t="s">
        <v>52</v>
      </c>
      <c r="J35" s="90"/>
      <c r="K35" t="s">
        <v>53</v>
      </c>
      <c r="T35" s="90"/>
      <c r="U35" s="90"/>
      <c r="V35" s="90"/>
      <c r="W35" s="90"/>
      <c r="X35" s="90"/>
      <c r="Y35" s="90"/>
      <c r="Z35" s="90"/>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90"/>
      <c r="U36" s="90"/>
      <c r="V36" s="90"/>
      <c r="W36" s="90"/>
      <c r="X36" s="90"/>
      <c r="Y36" s="90"/>
      <c r="Z36" s="90"/>
    </row>
    <row r="37" spans="1:26" x14ac:dyDescent="0.35">
      <c r="A37" s="5">
        <v>2.8</v>
      </c>
      <c r="B37" s="5">
        <v>0</v>
      </c>
      <c r="C37" s="7">
        <v>2.8</v>
      </c>
      <c r="D37" s="7">
        <v>0</v>
      </c>
      <c r="E37" s="9">
        <v>2.8</v>
      </c>
      <c r="F37" s="9">
        <v>0</v>
      </c>
      <c r="G37" s="15">
        <v>2.8</v>
      </c>
      <c r="H37" s="15">
        <v>0</v>
      </c>
      <c r="I37" s="17">
        <v>2.8</v>
      </c>
      <c r="J37" s="17">
        <v>0</v>
      </c>
      <c r="K37" s="19">
        <v>2.8</v>
      </c>
      <c r="L37" s="19">
        <v>0</v>
      </c>
      <c r="T37" s="90"/>
      <c r="U37" s="90"/>
      <c r="V37" s="90"/>
      <c r="W37" s="90"/>
      <c r="X37" s="90"/>
      <c r="Y37" s="90"/>
      <c r="Z37" s="90"/>
    </row>
    <row r="38" spans="1:26" x14ac:dyDescent="0.35">
      <c r="A38" s="5">
        <v>3</v>
      </c>
      <c r="B38" s="5">
        <v>1.83</v>
      </c>
      <c r="C38" s="7">
        <v>3</v>
      </c>
      <c r="D38" s="7">
        <v>1.82</v>
      </c>
      <c r="E38" s="9">
        <v>3</v>
      </c>
      <c r="F38" s="9">
        <v>1.81</v>
      </c>
      <c r="G38" s="15">
        <v>3</v>
      </c>
      <c r="H38" s="15">
        <v>1.81</v>
      </c>
      <c r="I38" s="17">
        <v>3</v>
      </c>
      <c r="J38" s="17">
        <v>1.56</v>
      </c>
      <c r="K38" s="19">
        <v>3</v>
      </c>
      <c r="L38" s="19">
        <v>0.72</v>
      </c>
      <c r="T38" s="90"/>
      <c r="U38" s="90"/>
      <c r="V38" s="90"/>
      <c r="W38" s="90"/>
      <c r="X38" s="90"/>
      <c r="Y38" s="90"/>
      <c r="Z38" s="90"/>
    </row>
    <row r="39" spans="1:26" x14ac:dyDescent="0.35">
      <c r="A39" s="5">
        <v>3.2</v>
      </c>
      <c r="B39" s="5">
        <v>1.83</v>
      </c>
      <c r="C39" s="7">
        <v>3.2</v>
      </c>
      <c r="D39" s="7">
        <v>1.83</v>
      </c>
      <c r="E39" s="9">
        <v>3.2</v>
      </c>
      <c r="F39" s="9">
        <v>1.81</v>
      </c>
      <c r="G39" s="15">
        <v>3.2</v>
      </c>
      <c r="H39" s="15">
        <v>1.8</v>
      </c>
      <c r="I39" s="17">
        <v>3.2</v>
      </c>
      <c r="J39" s="17">
        <v>1.8</v>
      </c>
      <c r="K39" s="19">
        <v>3.2</v>
      </c>
      <c r="L39" s="19">
        <v>1.49</v>
      </c>
      <c r="T39" s="90"/>
      <c r="U39" s="90"/>
      <c r="V39" s="90"/>
      <c r="W39" s="90"/>
      <c r="X39" s="90"/>
      <c r="Y39" s="90"/>
      <c r="Z39" s="90"/>
    </row>
    <row r="40" spans="1:26" x14ac:dyDescent="0.35">
      <c r="A40" s="5">
        <v>3.4</v>
      </c>
      <c r="B40" s="5">
        <v>1.83</v>
      </c>
      <c r="C40" s="7">
        <v>3.4</v>
      </c>
      <c r="D40" s="7">
        <v>1.83</v>
      </c>
      <c r="E40" s="9">
        <v>3.4</v>
      </c>
      <c r="F40" s="9">
        <v>1.81</v>
      </c>
      <c r="G40" s="15">
        <v>3.4</v>
      </c>
      <c r="H40" s="15">
        <v>1.81</v>
      </c>
      <c r="I40" s="17">
        <v>3.4</v>
      </c>
      <c r="J40" s="17">
        <v>1.8</v>
      </c>
      <c r="K40" s="19">
        <v>3.4</v>
      </c>
      <c r="L40" s="19">
        <v>1.53</v>
      </c>
      <c r="T40" s="98"/>
      <c r="U40" s="98"/>
      <c r="V40" s="98"/>
      <c r="W40" s="98"/>
      <c r="X40" s="98"/>
      <c r="Y40" s="98"/>
      <c r="Z40" s="98"/>
    </row>
    <row r="41" spans="1:26" x14ac:dyDescent="0.35">
      <c r="A41" s="5">
        <v>3.6</v>
      </c>
      <c r="B41" s="5">
        <v>1.83</v>
      </c>
      <c r="C41" s="7">
        <v>3.6</v>
      </c>
      <c r="D41" s="7">
        <v>1.83</v>
      </c>
      <c r="E41" s="9">
        <v>3.6</v>
      </c>
      <c r="F41" s="9">
        <v>1.81</v>
      </c>
      <c r="G41" s="15">
        <v>3.6</v>
      </c>
      <c r="H41" s="15">
        <v>1.8</v>
      </c>
      <c r="I41" s="17">
        <v>3.6</v>
      </c>
      <c r="J41" s="17">
        <v>1.78</v>
      </c>
      <c r="K41" s="19">
        <v>3.6</v>
      </c>
      <c r="L41" s="19">
        <v>1.2</v>
      </c>
    </row>
    <row r="42" spans="1:26" x14ac:dyDescent="0.35">
      <c r="A42" s="5">
        <v>3.8</v>
      </c>
      <c r="B42" s="5">
        <v>1.83</v>
      </c>
      <c r="C42" s="7">
        <v>3.8</v>
      </c>
      <c r="D42" s="7">
        <v>1.83</v>
      </c>
      <c r="E42" s="9">
        <v>3.8</v>
      </c>
      <c r="F42" s="9">
        <v>1.82</v>
      </c>
      <c r="G42" s="15">
        <v>3.8</v>
      </c>
      <c r="H42" s="15">
        <v>1.81</v>
      </c>
      <c r="I42" s="17">
        <v>3.8</v>
      </c>
      <c r="J42" s="17">
        <v>1.81</v>
      </c>
      <c r="K42" s="19">
        <v>3.8</v>
      </c>
      <c r="L42" s="19">
        <v>1.8</v>
      </c>
    </row>
    <row r="43" spans="1:26" x14ac:dyDescent="0.35">
      <c r="A43" s="5">
        <v>4</v>
      </c>
      <c r="B43" s="5">
        <v>1.83</v>
      </c>
      <c r="C43" s="7">
        <v>4</v>
      </c>
      <c r="D43" s="7">
        <v>1.83</v>
      </c>
      <c r="E43" s="9">
        <v>4</v>
      </c>
      <c r="F43" s="9">
        <v>1.81</v>
      </c>
      <c r="G43" s="15">
        <v>4</v>
      </c>
      <c r="H43" s="15">
        <v>1.81</v>
      </c>
      <c r="I43" s="17">
        <v>4</v>
      </c>
      <c r="J43" s="17">
        <v>1.8</v>
      </c>
      <c r="K43" s="19">
        <v>4</v>
      </c>
      <c r="L43" s="19">
        <v>1.79</v>
      </c>
    </row>
    <row r="44" spans="1:26" x14ac:dyDescent="0.35">
      <c r="A44" s="5">
        <v>4.2</v>
      </c>
      <c r="B44" s="5">
        <v>1.83</v>
      </c>
      <c r="C44" s="7">
        <v>4.2</v>
      </c>
      <c r="D44" s="7">
        <v>1.83</v>
      </c>
      <c r="E44" s="9">
        <v>4.2</v>
      </c>
      <c r="F44" s="9">
        <v>1.81</v>
      </c>
      <c r="G44" s="15">
        <v>4.2</v>
      </c>
      <c r="H44" s="15">
        <v>1.81</v>
      </c>
      <c r="I44" s="17">
        <v>4.2</v>
      </c>
      <c r="J44" s="17">
        <v>1.8</v>
      </c>
      <c r="K44" s="19">
        <v>4.2</v>
      </c>
      <c r="L44" s="19">
        <v>1.4</v>
      </c>
    </row>
    <row r="45" spans="1:26" x14ac:dyDescent="0.35">
      <c r="A45" s="5">
        <v>4.4000000000000004</v>
      </c>
      <c r="B45" s="5">
        <v>1.83</v>
      </c>
      <c r="C45" s="7">
        <v>4.4000000000000004</v>
      </c>
      <c r="D45" s="7">
        <v>1.82</v>
      </c>
      <c r="E45" s="9">
        <v>4.4000000000000004</v>
      </c>
      <c r="F45" s="9">
        <v>1.81</v>
      </c>
      <c r="G45" s="15">
        <v>4.4000000000000004</v>
      </c>
      <c r="H45" s="15">
        <v>1.81</v>
      </c>
      <c r="I45" s="17">
        <v>4.4000000000000004</v>
      </c>
      <c r="J45" s="17">
        <v>1.81</v>
      </c>
      <c r="K45" s="19">
        <v>4.4000000000000004</v>
      </c>
      <c r="L45" s="19">
        <v>1.8</v>
      </c>
    </row>
    <row r="46" spans="1:26" x14ac:dyDescent="0.35">
      <c r="A46" s="5">
        <v>4.5999999999999996</v>
      </c>
      <c r="B46" s="5">
        <v>1.83</v>
      </c>
      <c r="C46" s="7">
        <v>4.5999999999999996</v>
      </c>
      <c r="D46" s="7">
        <v>1.83</v>
      </c>
      <c r="E46" s="9">
        <v>4.5999999999999996</v>
      </c>
      <c r="F46" s="9">
        <v>1.81</v>
      </c>
      <c r="G46" s="15">
        <v>4.5999999999999996</v>
      </c>
      <c r="H46" s="15">
        <v>1.81</v>
      </c>
      <c r="I46" s="17">
        <v>4.5999999999999996</v>
      </c>
      <c r="J46" s="17">
        <v>1.81</v>
      </c>
      <c r="K46" s="19">
        <v>4.5999999999999996</v>
      </c>
      <c r="L46" s="19">
        <v>1.8</v>
      </c>
    </row>
    <row r="47" spans="1:26" x14ac:dyDescent="0.35">
      <c r="A47" s="5">
        <v>4.8</v>
      </c>
      <c r="B47" s="5">
        <v>1.83</v>
      </c>
      <c r="C47" s="7">
        <v>4.8</v>
      </c>
      <c r="D47" s="7">
        <v>1.83</v>
      </c>
      <c r="E47" s="9">
        <v>4.8</v>
      </c>
      <c r="F47" s="9">
        <v>1.81</v>
      </c>
      <c r="G47" s="15">
        <v>4.8</v>
      </c>
      <c r="H47" s="15">
        <v>1.81</v>
      </c>
      <c r="I47" s="17">
        <v>4.8</v>
      </c>
      <c r="J47" s="17">
        <v>1.81</v>
      </c>
      <c r="K47" s="19">
        <v>4.8</v>
      </c>
      <c r="L47" s="19">
        <v>1.54</v>
      </c>
    </row>
    <row r="48" spans="1:26" x14ac:dyDescent="0.35">
      <c r="A48" s="5">
        <v>5</v>
      </c>
      <c r="B48" s="5">
        <v>1.83</v>
      </c>
      <c r="C48" s="7">
        <v>5</v>
      </c>
      <c r="D48" s="7">
        <v>1.82</v>
      </c>
      <c r="E48" s="9">
        <v>5</v>
      </c>
      <c r="F48" s="9">
        <v>1.81</v>
      </c>
      <c r="G48" s="15">
        <v>5</v>
      </c>
      <c r="H48" s="15">
        <v>1.8</v>
      </c>
      <c r="I48" s="17">
        <v>5</v>
      </c>
      <c r="J48" s="17">
        <v>1.81</v>
      </c>
      <c r="K48" s="19">
        <v>5</v>
      </c>
      <c r="L48" s="19">
        <v>1.1000000000000001</v>
      </c>
    </row>
    <row r="49" spans="1:12" x14ac:dyDescent="0.35">
      <c r="A49" s="5">
        <v>5.2</v>
      </c>
      <c r="B49" s="5">
        <v>1.83</v>
      </c>
      <c r="C49" s="7">
        <v>5.2</v>
      </c>
      <c r="D49" s="7">
        <v>1.83</v>
      </c>
      <c r="E49" s="9">
        <v>5.2</v>
      </c>
      <c r="F49" s="9">
        <v>1.82</v>
      </c>
      <c r="G49" s="15">
        <v>5.2</v>
      </c>
      <c r="H49" s="15">
        <v>1.81</v>
      </c>
      <c r="I49" s="17">
        <v>5.2</v>
      </c>
      <c r="J49" s="17">
        <v>1.8</v>
      </c>
      <c r="K49" s="19">
        <v>5.2</v>
      </c>
      <c r="L49" s="19">
        <v>1.8</v>
      </c>
    </row>
    <row r="50" spans="1:12" ht="15.75" customHeight="1" x14ac:dyDescent="0.35">
      <c r="A50" s="5">
        <v>5.4</v>
      </c>
      <c r="B50" s="5">
        <v>1.83</v>
      </c>
      <c r="C50" s="7">
        <v>5.4</v>
      </c>
      <c r="D50" s="7">
        <v>1.83</v>
      </c>
      <c r="E50" s="9">
        <v>5.4</v>
      </c>
      <c r="F50" s="9">
        <v>1.81</v>
      </c>
      <c r="G50" s="15">
        <v>5.4</v>
      </c>
      <c r="H50" s="15">
        <v>1.81</v>
      </c>
      <c r="I50" s="17">
        <v>5.4</v>
      </c>
      <c r="J50" s="17">
        <v>1.8</v>
      </c>
      <c r="K50" s="19">
        <v>5.4</v>
      </c>
      <c r="L50" s="19">
        <v>1.71</v>
      </c>
    </row>
    <row r="51" spans="1:12" x14ac:dyDescent="0.35">
      <c r="A51" s="5">
        <v>5.6</v>
      </c>
      <c r="B51" s="5">
        <v>1.83</v>
      </c>
      <c r="C51" s="7">
        <v>5.6</v>
      </c>
      <c r="D51" s="7">
        <v>1.83</v>
      </c>
      <c r="E51" s="9">
        <v>5.6</v>
      </c>
      <c r="F51" s="9">
        <v>1.81</v>
      </c>
      <c r="G51" s="15">
        <v>5.6</v>
      </c>
      <c r="H51" s="15">
        <v>1.81</v>
      </c>
      <c r="I51" s="17">
        <v>5.6</v>
      </c>
      <c r="J51" s="17">
        <v>1.8</v>
      </c>
      <c r="K51" s="19">
        <v>5.6</v>
      </c>
      <c r="L51" s="19">
        <v>1.36</v>
      </c>
    </row>
    <row r="52" spans="1:12" x14ac:dyDescent="0.35">
      <c r="A52" s="5">
        <v>5.8</v>
      </c>
      <c r="B52" s="5">
        <v>1.83</v>
      </c>
      <c r="C52" s="7">
        <v>5.8</v>
      </c>
      <c r="D52" s="7">
        <v>1.83</v>
      </c>
      <c r="E52" s="9">
        <v>5.8</v>
      </c>
      <c r="F52" s="9">
        <v>1.82</v>
      </c>
      <c r="G52" s="15">
        <v>5.8</v>
      </c>
      <c r="H52" s="15">
        <v>1.81</v>
      </c>
      <c r="I52" s="17">
        <v>5.8</v>
      </c>
      <c r="J52" s="17">
        <v>1.81</v>
      </c>
      <c r="K52" s="19">
        <v>5.8</v>
      </c>
      <c r="L52" s="19">
        <v>1.81</v>
      </c>
    </row>
    <row r="53" spans="1:12" x14ac:dyDescent="0.35">
      <c r="A53" s="3"/>
      <c r="B53" s="33"/>
      <c r="C53" s="7"/>
      <c r="D53" s="10"/>
      <c r="E53" s="9"/>
      <c r="F53" s="28"/>
      <c r="G53" s="13"/>
      <c r="H53" s="30"/>
      <c r="I53" s="17"/>
      <c r="J53" s="32"/>
      <c r="K53" s="19"/>
      <c r="L53" s="19"/>
    </row>
    <row r="54" spans="1:12" x14ac:dyDescent="0.35">
      <c r="A54" s="3"/>
      <c r="B54" s="33"/>
      <c r="C54" s="7"/>
      <c r="D54" s="10"/>
      <c r="E54" s="9"/>
      <c r="F54" s="28"/>
      <c r="G54" s="13"/>
      <c r="H54" s="30"/>
      <c r="I54" s="17"/>
      <c r="J54" s="32"/>
      <c r="K54" s="19"/>
      <c r="L54" s="19"/>
    </row>
    <row r="55" spans="1:12" x14ac:dyDescent="0.35">
      <c r="A55" s="3"/>
      <c r="B55" s="33"/>
      <c r="C55" s="7"/>
      <c r="D55" s="10"/>
      <c r="E55" s="9"/>
      <c r="F55" s="28"/>
      <c r="G55" s="13"/>
      <c r="H55" s="30"/>
      <c r="I55" s="17"/>
      <c r="J55" s="32"/>
      <c r="K55" s="19"/>
      <c r="L55" s="19"/>
    </row>
    <row r="56" spans="1:12" x14ac:dyDescent="0.35">
      <c r="A56" s="3"/>
      <c r="B56" s="33"/>
      <c r="C56" s="7"/>
      <c r="D56" s="10"/>
      <c r="E56" s="9"/>
      <c r="F56" s="28"/>
      <c r="G56" s="13"/>
      <c r="H56" s="30"/>
      <c r="I56" s="17"/>
      <c r="J56" s="32"/>
      <c r="K56" s="19"/>
      <c r="L56" s="19"/>
    </row>
    <row r="57" spans="1:12" x14ac:dyDescent="0.35">
      <c r="A57" s="3"/>
      <c r="B57" s="33"/>
      <c r="C57" s="7"/>
      <c r="D57" s="10"/>
      <c r="E57" s="9"/>
      <c r="F57" s="28"/>
      <c r="G57" s="13"/>
      <c r="H57" s="30"/>
      <c r="I57" s="17"/>
      <c r="J57" s="32"/>
      <c r="K57" s="19"/>
      <c r="L57" s="19"/>
    </row>
    <row r="58" spans="1:12" x14ac:dyDescent="0.35">
      <c r="A58" s="5"/>
      <c r="B58" s="3"/>
      <c r="C58" s="7"/>
      <c r="D58" s="10"/>
      <c r="E58" s="9"/>
      <c r="F58" s="28"/>
      <c r="G58" s="13"/>
      <c r="H58" s="30"/>
      <c r="I58" s="17"/>
      <c r="J58" s="32"/>
      <c r="K58" s="19"/>
      <c r="L58" s="19"/>
    </row>
    <row r="59" spans="1:12" x14ac:dyDescent="0.35">
      <c r="A59" s="5"/>
      <c r="B59" s="3"/>
      <c r="C59" s="7"/>
      <c r="D59" s="10"/>
      <c r="E59" s="9"/>
      <c r="F59" s="28"/>
      <c r="G59" s="13"/>
      <c r="H59" s="30"/>
      <c r="I59" s="17"/>
      <c r="J59" s="32"/>
      <c r="K59" s="19"/>
      <c r="L59" s="19"/>
    </row>
    <row r="60" spans="1:12" x14ac:dyDescent="0.35">
      <c r="A60" s="5"/>
      <c r="B60" s="3"/>
      <c r="C60" s="7"/>
      <c r="D60" s="10"/>
      <c r="E60" s="9"/>
      <c r="F60" s="28"/>
      <c r="G60" s="13"/>
      <c r="H60" s="30"/>
      <c r="I60" s="17"/>
      <c r="J60" s="32"/>
      <c r="K60" s="19"/>
      <c r="L60" s="19"/>
    </row>
    <row r="61" spans="1:12" x14ac:dyDescent="0.35">
      <c r="A61" s="5"/>
      <c r="B61" s="3"/>
      <c r="C61" s="7"/>
      <c r="D61" s="10"/>
      <c r="E61" s="9"/>
      <c r="F61" s="28"/>
      <c r="G61" s="13"/>
      <c r="H61" s="30"/>
      <c r="I61" s="17"/>
      <c r="J61" s="32"/>
      <c r="K61" s="19"/>
      <c r="L61" s="19"/>
    </row>
    <row r="62" spans="1:12" x14ac:dyDescent="0.35">
      <c r="A62" s="5"/>
      <c r="B62" s="5"/>
      <c r="C62" s="7"/>
      <c r="D62" s="7"/>
      <c r="E62" s="9"/>
      <c r="F62" s="28"/>
      <c r="G62" s="13"/>
      <c r="H62" s="30"/>
      <c r="I62" s="17"/>
      <c r="J62" s="32"/>
      <c r="K62" s="19"/>
      <c r="L62" s="19"/>
    </row>
    <row r="63" spans="1:12" x14ac:dyDescent="0.35">
      <c r="A63" s="5"/>
      <c r="B63" s="5"/>
      <c r="C63" s="7"/>
      <c r="D63" s="7"/>
      <c r="E63" s="9"/>
      <c r="F63" s="28"/>
      <c r="G63" s="13"/>
      <c r="H63" s="30"/>
      <c r="I63" s="17"/>
      <c r="J63" s="32"/>
      <c r="K63" s="19"/>
      <c r="L63" s="19"/>
    </row>
    <row r="64" spans="1:12" x14ac:dyDescent="0.35">
      <c r="A64" s="5"/>
      <c r="B64" s="5"/>
      <c r="C64" s="7"/>
      <c r="D64" s="7"/>
      <c r="E64" s="9"/>
      <c r="F64" s="28"/>
      <c r="G64" s="13"/>
      <c r="H64" s="30"/>
      <c r="I64" s="17"/>
      <c r="J64" s="32"/>
      <c r="K64" s="19"/>
      <c r="L64" s="19"/>
    </row>
    <row r="65" spans="1:12" x14ac:dyDescent="0.35">
      <c r="A65" s="5"/>
      <c r="B65" s="5"/>
      <c r="C65" s="7"/>
      <c r="D65" s="7"/>
      <c r="E65" s="9"/>
      <c r="F65" s="28"/>
      <c r="G65" s="15"/>
      <c r="H65" s="13"/>
      <c r="I65" s="17"/>
      <c r="J65" s="32"/>
      <c r="K65" s="19"/>
      <c r="L65" s="19"/>
    </row>
    <row r="66" spans="1:12" x14ac:dyDescent="0.35">
      <c r="A66" s="5"/>
      <c r="B66" s="5"/>
      <c r="C66" s="7"/>
      <c r="D66" s="7"/>
      <c r="E66" s="9"/>
      <c r="F66" s="28"/>
      <c r="G66" s="15"/>
      <c r="H66" s="13"/>
      <c r="I66" s="17"/>
      <c r="J66" s="32"/>
      <c r="K66" s="19"/>
      <c r="L66" s="19"/>
    </row>
    <row r="67" spans="1:12" x14ac:dyDescent="0.35">
      <c r="A67" s="5"/>
      <c r="B67" s="5"/>
      <c r="C67" s="7"/>
      <c r="D67" s="7"/>
      <c r="E67" s="9"/>
      <c r="F67" s="28"/>
      <c r="G67" s="15"/>
      <c r="H67" s="13"/>
      <c r="I67" s="17"/>
      <c r="J67" s="32"/>
      <c r="K67" s="19"/>
      <c r="L67" s="19"/>
    </row>
    <row r="68" spans="1:12" x14ac:dyDescent="0.35">
      <c r="A68" s="5"/>
      <c r="B68" s="5"/>
      <c r="C68" s="7"/>
      <c r="D68" s="7"/>
      <c r="E68" s="9"/>
      <c r="F68" s="28"/>
      <c r="G68" s="15"/>
      <c r="H68" s="13"/>
      <c r="I68" s="17"/>
      <c r="J68" s="32"/>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D5:J5"/>
    <mergeCell ref="T40:Z40"/>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B66-DAC4-482F-AA64-182AD9EF3669}">
  <sheetPr codeName="Sheet5">
    <tabColor theme="5" tint="-0.499984740745262"/>
  </sheetPr>
  <dimension ref="A1:Z1000"/>
  <sheetViews>
    <sheetView zoomScaleNormal="100" workbookViewId="0">
      <selection activeCell="J9" sqref="J9"/>
    </sheetView>
  </sheetViews>
  <sheetFormatPr defaultRowHeight="14.5" x14ac:dyDescent="0.35"/>
  <cols>
    <col min="6" max="6" width="11.453125" customWidth="1"/>
    <col min="7" max="7" width="17.81640625" customWidth="1"/>
    <col min="28" max="28" width="11" bestFit="1" customWidth="1"/>
    <col min="30" max="30" width="13.81640625" bestFit="1" customWidth="1"/>
  </cols>
  <sheetData>
    <row r="1" spans="1:26" x14ac:dyDescent="0.35">
      <c r="A1" t="s">
        <v>0</v>
      </c>
    </row>
    <row r="4" spans="1:26" ht="17.5" x14ac:dyDescent="0.35">
      <c r="D4" s="22"/>
      <c r="T4" s="22" t="s">
        <v>54</v>
      </c>
    </row>
    <row r="5" spans="1:26" ht="18" customHeight="1" x14ac:dyDescent="0.35">
      <c r="A5">
        <v>0</v>
      </c>
      <c r="D5" s="98"/>
      <c r="E5" s="98"/>
      <c r="F5" s="98"/>
      <c r="G5" s="98"/>
      <c r="H5" s="98"/>
      <c r="I5" s="98"/>
      <c r="J5" s="98"/>
      <c r="T5" s="41"/>
      <c r="U5" s="41"/>
      <c r="V5" s="41"/>
      <c r="W5" s="41"/>
      <c r="X5" s="41"/>
      <c r="Y5" s="41"/>
      <c r="Z5" s="41"/>
    </row>
    <row r="6" spans="1:26" x14ac:dyDescent="0.35">
      <c r="D6" s="90"/>
      <c r="E6" s="90"/>
      <c r="F6" s="90"/>
      <c r="G6" s="90"/>
      <c r="H6" s="90"/>
      <c r="I6" s="90"/>
      <c r="J6" s="90"/>
      <c r="U6" t="s">
        <v>36</v>
      </c>
      <c r="V6" t="s">
        <v>37</v>
      </c>
      <c r="W6" s="90"/>
      <c r="X6" s="90"/>
      <c r="Y6" s="90"/>
      <c r="Z6" s="90"/>
    </row>
    <row r="7" spans="1:26" x14ac:dyDescent="0.35">
      <c r="D7" s="90"/>
      <c r="E7" s="90"/>
      <c r="F7" s="90"/>
      <c r="G7" s="90"/>
      <c r="H7" s="90"/>
      <c r="I7" s="90"/>
      <c r="J7" s="90"/>
      <c r="T7" t="s">
        <v>38</v>
      </c>
      <c r="U7">
        <v>232</v>
      </c>
      <c r="V7">
        <f>1.8/U7</f>
        <v>7.7586206896551723E-3</v>
      </c>
      <c r="W7" s="90"/>
      <c r="X7" s="90"/>
      <c r="Y7" s="90"/>
      <c r="Z7" s="90"/>
    </row>
    <row r="8" spans="1:26" ht="18" customHeight="1" x14ac:dyDescent="0.35">
      <c r="D8" s="90"/>
      <c r="E8" s="90"/>
      <c r="F8" s="90"/>
      <c r="G8" s="90"/>
      <c r="H8" s="90"/>
      <c r="I8" s="90"/>
      <c r="J8" s="90"/>
      <c r="T8" t="s">
        <v>39</v>
      </c>
      <c r="U8">
        <f>U7*0.75</f>
        <v>174</v>
      </c>
      <c r="V8">
        <f t="shared" ref="V8:V10" si="0">1.8/U8</f>
        <v>1.0344827586206896E-2</v>
      </c>
      <c r="W8" s="90"/>
      <c r="X8" s="90"/>
      <c r="Y8" s="90"/>
      <c r="Z8" s="90"/>
    </row>
    <row r="9" spans="1:26" x14ac:dyDescent="0.35">
      <c r="D9" s="90"/>
      <c r="E9" s="90"/>
      <c r="F9" s="90"/>
      <c r="G9" s="90"/>
      <c r="H9" s="90"/>
      <c r="I9" s="90"/>
      <c r="J9" s="90"/>
      <c r="T9" t="s">
        <v>40</v>
      </c>
      <c r="U9">
        <f>U7*0.5</f>
        <v>116</v>
      </c>
      <c r="V9">
        <f t="shared" si="0"/>
        <v>1.5517241379310345E-2</v>
      </c>
      <c r="W9" s="90"/>
      <c r="X9" s="90"/>
      <c r="Y9" s="90"/>
      <c r="Z9" s="90"/>
    </row>
    <row r="10" spans="1:26" x14ac:dyDescent="0.35">
      <c r="A10">
        <v>2</v>
      </c>
      <c r="D10" s="90"/>
      <c r="E10" s="90"/>
      <c r="F10" s="90"/>
      <c r="G10" s="90"/>
      <c r="H10" s="90"/>
      <c r="I10" s="90"/>
      <c r="J10" s="90"/>
      <c r="T10" t="s">
        <v>41</v>
      </c>
      <c r="U10">
        <f>U7*0.25</f>
        <v>58</v>
      </c>
      <c r="V10">
        <f t="shared" si="0"/>
        <v>3.1034482758620689E-2</v>
      </c>
      <c r="W10" s="90"/>
      <c r="X10" s="90"/>
      <c r="Y10" s="90"/>
      <c r="Z10" s="90"/>
    </row>
    <row r="11" spans="1:26" x14ac:dyDescent="0.35">
      <c r="A11">
        <v>6</v>
      </c>
      <c r="D11" s="90"/>
      <c r="E11" s="90"/>
      <c r="F11" s="90"/>
      <c r="G11" s="90"/>
      <c r="H11" s="90"/>
      <c r="I11" s="90"/>
      <c r="J11" s="90"/>
      <c r="T11" t="s">
        <v>42</v>
      </c>
      <c r="U11">
        <f>U7*0</f>
        <v>0</v>
      </c>
      <c r="V11">
        <v>0</v>
      </c>
      <c r="W11" s="90"/>
      <c r="X11" s="90"/>
      <c r="Y11" s="90"/>
      <c r="Z11" s="90"/>
    </row>
    <row r="12" spans="1:26" x14ac:dyDescent="0.35">
      <c r="A12">
        <v>0.9</v>
      </c>
      <c r="D12" s="90"/>
      <c r="E12" s="90"/>
      <c r="F12" s="90"/>
      <c r="G12" s="90"/>
      <c r="H12" s="90"/>
      <c r="I12" s="90"/>
      <c r="J12" s="90"/>
      <c r="T12" t="s">
        <v>55</v>
      </c>
      <c r="U12">
        <f>U7*1.25</f>
        <v>290</v>
      </c>
      <c r="V12">
        <f>1.8/U12</f>
        <v>6.2068965517241377E-3</v>
      </c>
      <c r="W12" s="90"/>
      <c r="X12" s="90"/>
      <c r="Y12" s="90"/>
      <c r="Z12" s="90"/>
    </row>
    <row r="13" spans="1:26" x14ac:dyDescent="0.35">
      <c r="A13">
        <v>2</v>
      </c>
      <c r="D13" s="90"/>
      <c r="E13" s="90"/>
      <c r="F13" s="90"/>
      <c r="G13" s="90"/>
      <c r="H13" s="90"/>
      <c r="I13" s="90"/>
      <c r="J13" s="90"/>
      <c r="X13" s="90"/>
      <c r="Y13" s="90"/>
      <c r="Z13" s="90"/>
    </row>
    <row r="14" spans="1:26" x14ac:dyDescent="0.35">
      <c r="D14" s="90"/>
      <c r="E14" s="90"/>
      <c r="F14" s="90"/>
      <c r="G14" s="90"/>
      <c r="H14" s="90"/>
      <c r="I14" s="90"/>
      <c r="J14" s="90"/>
      <c r="T14" t="s">
        <v>44</v>
      </c>
      <c r="U14">
        <v>1.8</v>
      </c>
      <c r="X14" s="90"/>
      <c r="Y14" s="90"/>
      <c r="Z14" s="90"/>
    </row>
    <row r="15" spans="1:26" x14ac:dyDescent="0.35">
      <c r="D15" s="90"/>
      <c r="E15" s="90"/>
      <c r="F15" s="90"/>
      <c r="G15" s="90"/>
      <c r="H15" s="90"/>
      <c r="I15" s="90"/>
      <c r="J15" s="90"/>
      <c r="T15" s="90"/>
      <c r="U15" s="90"/>
      <c r="V15" s="90"/>
      <c r="W15" s="90"/>
      <c r="X15" s="90"/>
      <c r="Y15" s="90"/>
      <c r="Z15" s="90"/>
    </row>
    <row r="16" spans="1:26" x14ac:dyDescent="0.35">
      <c r="D16" s="90"/>
      <c r="E16" s="90"/>
      <c r="F16" s="90"/>
      <c r="G16" s="90"/>
      <c r="H16" s="90"/>
      <c r="I16" s="90"/>
      <c r="J16" s="90"/>
      <c r="T16" s="90"/>
      <c r="U16" s="90"/>
      <c r="V16" s="90"/>
      <c r="W16" s="90"/>
      <c r="X16" s="90"/>
      <c r="Y16" s="90"/>
      <c r="Z16" s="90"/>
    </row>
    <row r="17" spans="1:26" x14ac:dyDescent="0.35">
      <c r="D17" s="90"/>
      <c r="E17" s="90"/>
      <c r="F17" s="90"/>
      <c r="G17" s="90"/>
      <c r="H17" s="90"/>
      <c r="I17" s="90"/>
      <c r="J17" s="90"/>
      <c r="T17" s="90"/>
      <c r="U17" s="90"/>
      <c r="V17" s="90"/>
      <c r="W17" s="90"/>
      <c r="X17" s="90"/>
      <c r="Y17" s="90"/>
      <c r="Z17" s="90"/>
    </row>
    <row r="18" spans="1:26" x14ac:dyDescent="0.35">
      <c r="D18" s="90"/>
      <c r="E18" s="90"/>
      <c r="F18" s="90"/>
      <c r="G18" s="90"/>
      <c r="H18" s="90"/>
      <c r="I18" s="90"/>
      <c r="J18" s="90"/>
      <c r="T18" s="90"/>
      <c r="U18" s="90"/>
      <c r="V18" s="90"/>
      <c r="W18" s="90"/>
      <c r="X18" s="90"/>
      <c r="Y18" s="90"/>
      <c r="Z18" s="90"/>
    </row>
    <row r="19" spans="1:26" x14ac:dyDescent="0.35">
      <c r="D19" s="90"/>
      <c r="E19" s="90"/>
      <c r="F19" s="90"/>
      <c r="G19" s="90"/>
      <c r="H19" s="90"/>
      <c r="I19" s="90"/>
      <c r="J19" s="90"/>
      <c r="T19" s="90"/>
      <c r="U19" s="90"/>
      <c r="V19" s="90"/>
      <c r="W19" s="90"/>
      <c r="X19" s="90"/>
      <c r="Y19" s="90"/>
      <c r="Z19" s="90"/>
    </row>
    <row r="20" spans="1:26" x14ac:dyDescent="0.35">
      <c r="D20" s="90"/>
      <c r="E20" s="90"/>
      <c r="F20" s="90"/>
      <c r="G20" s="90"/>
      <c r="H20" s="90"/>
      <c r="I20" s="90"/>
      <c r="J20" s="90"/>
      <c r="T20" s="90"/>
      <c r="U20" s="90"/>
      <c r="V20" s="90"/>
      <c r="W20" s="90"/>
      <c r="X20" s="90"/>
      <c r="Y20" s="90"/>
      <c r="Z20" s="90"/>
    </row>
    <row r="21" spans="1:26" x14ac:dyDescent="0.35">
      <c r="D21" s="90"/>
      <c r="E21" s="90"/>
      <c r="F21" s="90"/>
      <c r="G21" s="90"/>
      <c r="H21" s="90"/>
      <c r="I21" s="90"/>
      <c r="J21" s="90"/>
      <c r="T21" s="90"/>
      <c r="U21" s="90"/>
      <c r="V21" s="90"/>
      <c r="W21" s="90"/>
      <c r="X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c r="T30" s="90"/>
      <c r="U30" s="90"/>
      <c r="V30" s="90"/>
      <c r="W30" s="90"/>
      <c r="X30" s="90"/>
      <c r="Y30" s="90"/>
      <c r="Z30" s="90"/>
    </row>
    <row r="31" spans="1:26" x14ac:dyDescent="0.35">
      <c r="D31" s="90"/>
      <c r="E31" s="90"/>
      <c r="F31" s="90"/>
      <c r="G31" s="90"/>
      <c r="H31" s="90"/>
      <c r="I31" s="90"/>
      <c r="J31" s="90"/>
      <c r="T31" s="90"/>
      <c r="U31" s="90"/>
      <c r="V31" s="90"/>
      <c r="W31" s="90"/>
      <c r="X31" s="90"/>
      <c r="Y31" s="90"/>
      <c r="Z31" s="90"/>
    </row>
    <row r="32" spans="1:26" x14ac:dyDescent="0.35">
      <c r="D32" s="90"/>
      <c r="E32" s="90"/>
      <c r="F32" s="90"/>
      <c r="G32" s="90"/>
      <c r="H32" s="90"/>
      <c r="I32" s="90"/>
      <c r="J32" s="90"/>
      <c r="T32" s="90"/>
      <c r="U32" s="90"/>
      <c r="V32" s="90"/>
      <c r="W32" s="90"/>
      <c r="X32" s="90"/>
      <c r="Y32" s="90"/>
      <c r="Z32" s="90"/>
    </row>
    <row r="33" spans="1:26" x14ac:dyDescent="0.35">
      <c r="B33" t="s">
        <v>56</v>
      </c>
      <c r="D33" s="90"/>
      <c r="E33" s="90"/>
      <c r="F33" s="90"/>
      <c r="G33" s="39" t="s">
        <v>9</v>
      </c>
      <c r="H33" s="90"/>
      <c r="I33" s="90"/>
      <c r="J33" s="90"/>
      <c r="K33" t="s">
        <v>47</v>
      </c>
      <c r="T33" s="90"/>
      <c r="U33" s="90"/>
      <c r="V33" s="90"/>
      <c r="W33" s="90"/>
      <c r="X33" s="90"/>
      <c r="Y33" s="90"/>
      <c r="Z33" s="90"/>
    </row>
    <row r="34" spans="1:26" x14ac:dyDescent="0.35">
      <c r="D34" s="90"/>
      <c r="E34" s="90"/>
      <c r="F34" s="90"/>
      <c r="G34" s="90"/>
      <c r="H34" s="90"/>
      <c r="I34" s="90"/>
      <c r="J34" s="90"/>
      <c r="T34" s="90"/>
      <c r="U34" s="90"/>
      <c r="V34" s="90"/>
      <c r="W34" s="90"/>
      <c r="X34" s="90"/>
      <c r="Y34" s="90"/>
      <c r="Z34" s="90"/>
    </row>
    <row r="35" spans="1:26" ht="43.5" x14ac:dyDescent="0.35">
      <c r="A35" t="s">
        <v>48</v>
      </c>
      <c r="C35" t="s">
        <v>49</v>
      </c>
      <c r="D35" s="90"/>
      <c r="E35" s="90" t="s">
        <v>50</v>
      </c>
      <c r="F35" s="90"/>
      <c r="G35" s="90" t="s">
        <v>51</v>
      </c>
      <c r="H35" s="90"/>
      <c r="I35" s="90" t="s">
        <v>52</v>
      </c>
      <c r="J35" s="90"/>
      <c r="K35" t="s">
        <v>53</v>
      </c>
      <c r="T35" s="90"/>
      <c r="U35" s="90"/>
      <c r="V35" s="90"/>
      <c r="W35" s="90"/>
      <c r="X35" s="90"/>
      <c r="Y35" s="90"/>
      <c r="Z35" s="90"/>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90"/>
      <c r="U36" s="90"/>
      <c r="V36" s="90"/>
      <c r="W36" s="90"/>
      <c r="X36" s="90"/>
      <c r="Y36" s="90"/>
      <c r="Z36" s="90"/>
    </row>
    <row r="37" spans="1:26" x14ac:dyDescent="0.35">
      <c r="A37" s="3">
        <v>2.6</v>
      </c>
      <c r="B37" s="33">
        <v>0</v>
      </c>
      <c r="C37" s="7">
        <v>2.8</v>
      </c>
      <c r="D37" s="6">
        <v>0</v>
      </c>
      <c r="E37" s="8">
        <v>2.8</v>
      </c>
      <c r="F37" s="8">
        <v>0</v>
      </c>
      <c r="G37" s="12">
        <v>2.8</v>
      </c>
      <c r="H37" s="12">
        <v>0</v>
      </c>
      <c r="I37" s="16">
        <v>2.8</v>
      </c>
      <c r="J37" s="16">
        <v>0</v>
      </c>
      <c r="K37" s="19">
        <v>2.8</v>
      </c>
      <c r="L37" s="19">
        <v>0</v>
      </c>
      <c r="T37" s="90"/>
      <c r="U37" s="90"/>
      <c r="V37" s="90"/>
      <c r="W37" s="90"/>
      <c r="X37" s="90"/>
      <c r="Y37" s="90"/>
      <c r="Z37" s="90"/>
    </row>
    <row r="38" spans="1:26" x14ac:dyDescent="0.35">
      <c r="A38" s="3">
        <v>2.7</v>
      </c>
      <c r="B38" s="33">
        <v>0</v>
      </c>
      <c r="C38" s="7">
        <v>2.9</v>
      </c>
      <c r="D38" s="10">
        <v>1.7966</v>
      </c>
      <c r="E38" s="9">
        <v>2.9</v>
      </c>
      <c r="F38" s="28">
        <v>1.7909999999999999</v>
      </c>
      <c r="G38" s="13">
        <v>2.9</v>
      </c>
      <c r="H38" s="30">
        <v>1.7870999999999999</v>
      </c>
      <c r="I38" s="17">
        <v>2.9</v>
      </c>
      <c r="J38" s="32">
        <v>1.6249</v>
      </c>
      <c r="K38" s="19">
        <v>2.9</v>
      </c>
      <c r="L38" s="19">
        <v>0</v>
      </c>
      <c r="T38" s="90"/>
      <c r="U38" s="90"/>
      <c r="V38" s="90"/>
      <c r="W38" s="90"/>
      <c r="X38" s="90"/>
      <c r="Y38" s="90"/>
      <c r="Z38" s="90"/>
    </row>
    <row r="39" spans="1:26" x14ac:dyDescent="0.35">
      <c r="A39" s="3">
        <v>2.8</v>
      </c>
      <c r="B39" s="33">
        <v>0</v>
      </c>
      <c r="C39" s="7">
        <v>3</v>
      </c>
      <c r="D39" s="10">
        <v>1.7962</v>
      </c>
      <c r="E39" s="9">
        <v>3</v>
      </c>
      <c r="F39" s="28">
        <v>1.7908999999999999</v>
      </c>
      <c r="G39" s="13">
        <v>3</v>
      </c>
      <c r="H39" s="30">
        <v>1.7865</v>
      </c>
      <c r="I39" s="17">
        <v>3</v>
      </c>
      <c r="J39" s="32">
        <v>1.7369000000000001</v>
      </c>
      <c r="K39" s="19">
        <v>3</v>
      </c>
      <c r="L39" s="19">
        <v>0</v>
      </c>
      <c r="T39" s="90"/>
      <c r="U39" s="90"/>
      <c r="V39" s="90"/>
      <c r="W39" s="90"/>
      <c r="X39" s="90"/>
      <c r="Y39" s="90"/>
      <c r="Z39" s="90"/>
    </row>
    <row r="40" spans="1:26" x14ac:dyDescent="0.35">
      <c r="A40" s="3">
        <v>2.9</v>
      </c>
      <c r="B40" s="33">
        <v>1.8151999999999999</v>
      </c>
      <c r="C40" s="7">
        <v>3.2</v>
      </c>
      <c r="D40" s="10">
        <v>1.7955000000000001</v>
      </c>
      <c r="E40" s="9">
        <v>3.2</v>
      </c>
      <c r="F40" s="28">
        <v>1.7907</v>
      </c>
      <c r="G40" s="13">
        <v>3.2</v>
      </c>
      <c r="H40" s="30">
        <v>1.7867</v>
      </c>
      <c r="I40" s="17">
        <v>3.2</v>
      </c>
      <c r="J40" s="32">
        <v>1.7862</v>
      </c>
      <c r="K40" s="19">
        <v>3.2</v>
      </c>
      <c r="L40" s="19">
        <v>0</v>
      </c>
      <c r="T40" s="98"/>
      <c r="U40" s="98"/>
      <c r="V40" s="98"/>
      <c r="W40" s="98"/>
      <c r="X40" s="98"/>
      <c r="Y40" s="98"/>
      <c r="Z40" s="98"/>
    </row>
    <row r="41" spans="1:26" x14ac:dyDescent="0.35">
      <c r="A41" s="3">
        <v>3</v>
      </c>
      <c r="B41" s="33">
        <v>1.8145</v>
      </c>
      <c r="C41" s="7">
        <v>3.4</v>
      </c>
      <c r="D41" s="10">
        <v>1.7951999999999999</v>
      </c>
      <c r="E41" s="9">
        <v>3.4</v>
      </c>
      <c r="F41" s="28">
        <v>1.7906</v>
      </c>
      <c r="G41" s="13">
        <v>3.4</v>
      </c>
      <c r="H41" s="30">
        <v>1.7870999999999999</v>
      </c>
      <c r="I41" s="17">
        <v>3.4</v>
      </c>
      <c r="J41" s="32">
        <v>1.7863</v>
      </c>
      <c r="K41" s="19">
        <v>3.4</v>
      </c>
      <c r="L41" s="19">
        <v>0</v>
      </c>
    </row>
    <row r="42" spans="1:26" x14ac:dyDescent="0.35">
      <c r="A42" s="3">
        <v>3.2</v>
      </c>
      <c r="B42" s="33">
        <v>1.8141</v>
      </c>
      <c r="C42" s="7">
        <v>3.6</v>
      </c>
      <c r="D42" s="10">
        <v>1.7948</v>
      </c>
      <c r="E42" s="9">
        <v>3.6</v>
      </c>
      <c r="F42" s="28">
        <v>1.7905</v>
      </c>
      <c r="G42" s="13">
        <v>3.6</v>
      </c>
      <c r="H42" s="30">
        <v>1.7885</v>
      </c>
      <c r="I42" s="17">
        <v>3.6</v>
      </c>
      <c r="J42" s="32">
        <v>1.7861</v>
      </c>
      <c r="K42" s="19">
        <v>3.6</v>
      </c>
      <c r="L42" s="19">
        <v>0</v>
      </c>
    </row>
    <row r="43" spans="1:26" x14ac:dyDescent="0.35">
      <c r="A43" s="3">
        <v>3.4</v>
      </c>
      <c r="B43" s="33">
        <v>1.8129999999999999</v>
      </c>
      <c r="C43" s="7">
        <v>3.8</v>
      </c>
      <c r="D43" s="10">
        <v>1.7947</v>
      </c>
      <c r="E43" s="9">
        <v>3.8</v>
      </c>
      <c r="F43" s="28">
        <v>1.7906</v>
      </c>
      <c r="G43" s="13">
        <v>3.8</v>
      </c>
      <c r="H43" s="30">
        <v>1.7892999999999999</v>
      </c>
      <c r="I43" s="17">
        <v>3.8</v>
      </c>
      <c r="J43" s="32">
        <v>1.7862</v>
      </c>
      <c r="K43" s="19">
        <v>3.8</v>
      </c>
      <c r="L43" s="19">
        <v>0</v>
      </c>
    </row>
    <row r="44" spans="1:26" x14ac:dyDescent="0.35">
      <c r="A44" s="3">
        <v>3.6</v>
      </c>
      <c r="B44" s="33">
        <v>1.8124</v>
      </c>
      <c r="C44" s="7">
        <v>4</v>
      </c>
      <c r="D44" s="10">
        <v>1.7946</v>
      </c>
      <c r="E44" s="9">
        <v>4</v>
      </c>
      <c r="F44" s="28">
        <v>1.7906</v>
      </c>
      <c r="G44" s="13">
        <v>4</v>
      </c>
      <c r="H44" s="30">
        <v>1.7896000000000001</v>
      </c>
      <c r="I44" s="17">
        <v>4</v>
      </c>
      <c r="J44" s="32">
        <v>1.7866</v>
      </c>
      <c r="K44" s="19">
        <v>4</v>
      </c>
      <c r="L44" s="19">
        <v>0</v>
      </c>
    </row>
    <row r="45" spans="1:26" x14ac:dyDescent="0.35">
      <c r="A45" s="3">
        <v>3.8</v>
      </c>
      <c r="B45" s="33">
        <v>1.8130999999999999</v>
      </c>
      <c r="C45" s="7">
        <v>4.2</v>
      </c>
      <c r="D45" s="10">
        <v>1.7944</v>
      </c>
      <c r="E45" s="9">
        <v>4.2</v>
      </c>
      <c r="F45" s="28">
        <v>1.7906</v>
      </c>
      <c r="G45" s="13">
        <v>4.2</v>
      </c>
      <c r="H45" s="30">
        <v>1.7898000000000001</v>
      </c>
      <c r="I45" s="17">
        <v>4.2</v>
      </c>
      <c r="J45" s="32">
        <v>1.7869999999999999</v>
      </c>
      <c r="K45" s="19">
        <v>4.2</v>
      </c>
      <c r="L45" s="19">
        <v>0</v>
      </c>
    </row>
    <row r="46" spans="1:26" x14ac:dyDescent="0.35">
      <c r="A46" s="3">
        <v>4</v>
      </c>
      <c r="B46" s="33">
        <v>1.8137000000000001</v>
      </c>
      <c r="C46" s="7">
        <v>4.4000000000000004</v>
      </c>
      <c r="D46" s="10">
        <v>1.7944</v>
      </c>
      <c r="E46" s="9">
        <v>4.4000000000000004</v>
      </c>
      <c r="F46" s="28">
        <v>1.7907999999999999</v>
      </c>
      <c r="G46" s="13">
        <v>4.4000000000000004</v>
      </c>
      <c r="H46" s="30">
        <v>1.7899</v>
      </c>
      <c r="I46" s="17">
        <v>4.4000000000000004</v>
      </c>
      <c r="J46" s="32">
        <v>1.7873000000000001</v>
      </c>
      <c r="K46" s="19">
        <v>4.4000000000000004</v>
      </c>
      <c r="L46" s="19">
        <v>0</v>
      </c>
    </row>
    <row r="47" spans="1:26" x14ac:dyDescent="0.35">
      <c r="A47" s="3">
        <v>4.2</v>
      </c>
      <c r="B47" s="33">
        <v>1.8129999999999999</v>
      </c>
      <c r="C47" s="7">
        <v>4.5999999999999996</v>
      </c>
      <c r="D47" s="10">
        <v>1.7944</v>
      </c>
      <c r="E47" s="9">
        <v>4.5999999999999996</v>
      </c>
      <c r="F47" s="28">
        <v>1.7907999999999999</v>
      </c>
      <c r="G47" s="13">
        <v>4.5999999999999996</v>
      </c>
      <c r="H47" s="30">
        <v>1.7901</v>
      </c>
      <c r="I47" s="17">
        <v>4.5999999999999996</v>
      </c>
      <c r="J47" s="32">
        <v>1.7876000000000001</v>
      </c>
      <c r="K47" s="19">
        <v>4.5999999999999996</v>
      </c>
      <c r="L47" s="19">
        <v>0</v>
      </c>
    </row>
    <row r="48" spans="1:26" x14ac:dyDescent="0.35">
      <c r="A48" s="3">
        <v>4.4000000000000004</v>
      </c>
      <c r="B48" s="33">
        <v>1.8134999999999999</v>
      </c>
      <c r="C48" s="7">
        <v>4.8</v>
      </c>
      <c r="D48" s="10">
        <v>1.7944</v>
      </c>
      <c r="E48" s="9">
        <v>4.8</v>
      </c>
      <c r="F48" s="28">
        <v>1.7908999999999999</v>
      </c>
      <c r="G48" s="13">
        <v>4.8</v>
      </c>
      <c r="H48" s="30">
        <v>1.7902</v>
      </c>
      <c r="I48" s="17">
        <v>4.8</v>
      </c>
      <c r="J48" s="32">
        <v>1.7879</v>
      </c>
      <c r="K48" s="19">
        <v>4.8</v>
      </c>
      <c r="L48" s="19">
        <v>0</v>
      </c>
    </row>
    <row r="49" spans="1:12" x14ac:dyDescent="0.35">
      <c r="A49" s="3">
        <v>4.5999999999999996</v>
      </c>
      <c r="B49" s="33">
        <v>1.8133999999999999</v>
      </c>
      <c r="C49" s="7">
        <v>5</v>
      </c>
      <c r="D49" s="10">
        <v>1.7944</v>
      </c>
      <c r="E49" s="9">
        <v>5</v>
      </c>
      <c r="F49" s="28">
        <v>1.7909999999999999</v>
      </c>
      <c r="G49" s="13">
        <v>5</v>
      </c>
      <c r="H49" s="30">
        <v>1.7905</v>
      </c>
      <c r="I49" s="17">
        <v>5</v>
      </c>
      <c r="J49" s="32">
        <v>1.7881</v>
      </c>
      <c r="K49" s="19">
        <v>5</v>
      </c>
      <c r="L49" s="19">
        <v>0</v>
      </c>
    </row>
    <row r="50" spans="1:12" ht="15.75" customHeight="1" x14ac:dyDescent="0.35">
      <c r="A50" s="3">
        <v>4.8</v>
      </c>
      <c r="B50" s="33">
        <v>1.8137000000000001</v>
      </c>
      <c r="C50" s="7">
        <v>5.2</v>
      </c>
      <c r="D50" s="10">
        <v>1.7944</v>
      </c>
      <c r="E50" s="9">
        <v>5.2</v>
      </c>
      <c r="F50" s="28">
        <v>1.7910999999999999</v>
      </c>
      <c r="G50" s="13">
        <v>5.2</v>
      </c>
      <c r="H50" s="30">
        <v>1.7906</v>
      </c>
      <c r="I50" s="17">
        <v>5.2</v>
      </c>
      <c r="J50" s="32">
        <v>1.7885</v>
      </c>
      <c r="K50" s="19">
        <v>5.2</v>
      </c>
      <c r="L50" s="19">
        <v>0</v>
      </c>
    </row>
    <row r="51" spans="1:12" x14ac:dyDescent="0.35">
      <c r="A51" s="5">
        <v>5</v>
      </c>
      <c r="B51" s="3">
        <v>1.8144</v>
      </c>
      <c r="C51" s="7">
        <v>5.4</v>
      </c>
      <c r="D51" s="10">
        <v>1.7946</v>
      </c>
      <c r="E51" s="9">
        <v>5.4</v>
      </c>
      <c r="F51" s="28">
        <v>1.7916000000000001</v>
      </c>
      <c r="G51" s="13">
        <v>5.4</v>
      </c>
      <c r="H51" s="30">
        <v>1.7908999999999999</v>
      </c>
      <c r="I51" s="17">
        <v>5.4</v>
      </c>
      <c r="J51" s="32">
        <v>1.7888999999999999</v>
      </c>
      <c r="K51" s="19">
        <v>5.4</v>
      </c>
      <c r="L51" s="19">
        <v>1.1180000000000001</v>
      </c>
    </row>
    <row r="52" spans="1:12" x14ac:dyDescent="0.35">
      <c r="A52" s="5">
        <v>5.2</v>
      </c>
      <c r="B52" s="3">
        <v>1.8138000000000001</v>
      </c>
      <c r="C52" s="7">
        <v>5.6</v>
      </c>
      <c r="D52" s="10">
        <v>1.7946</v>
      </c>
      <c r="E52" s="9">
        <v>5.6</v>
      </c>
      <c r="F52" s="28">
        <v>1.7951999999999999</v>
      </c>
      <c r="G52" s="13">
        <v>5.6</v>
      </c>
      <c r="H52" s="30">
        <v>1.7909999999999999</v>
      </c>
      <c r="I52" s="17">
        <v>5.6</v>
      </c>
      <c r="J52" s="32">
        <v>1.7891999999999999</v>
      </c>
      <c r="K52" s="19">
        <v>5.6</v>
      </c>
      <c r="L52" s="19">
        <v>1.2057</v>
      </c>
    </row>
    <row r="53" spans="1:12" x14ac:dyDescent="0.35">
      <c r="A53" s="5">
        <v>5.4</v>
      </c>
      <c r="B53" s="3">
        <v>1.8137000000000001</v>
      </c>
      <c r="C53" s="7"/>
      <c r="D53" s="10"/>
      <c r="E53" s="9"/>
      <c r="F53" s="28"/>
      <c r="G53" s="13"/>
      <c r="H53" s="30"/>
      <c r="I53" s="17"/>
      <c r="J53" s="32"/>
      <c r="K53" s="19"/>
      <c r="L53" s="19"/>
    </row>
    <row r="54" spans="1:12" x14ac:dyDescent="0.35">
      <c r="A54" s="5">
        <v>5.6</v>
      </c>
      <c r="B54" s="3">
        <v>1.8138000000000001</v>
      </c>
      <c r="C54" s="7"/>
      <c r="D54" s="10"/>
      <c r="E54" s="9"/>
      <c r="F54" s="28"/>
      <c r="G54" s="13"/>
      <c r="H54" s="30"/>
      <c r="I54" s="17"/>
      <c r="J54" s="32"/>
      <c r="K54" s="19"/>
      <c r="L54" s="19"/>
    </row>
    <row r="55" spans="1:12" x14ac:dyDescent="0.35">
      <c r="A55" s="5"/>
      <c r="B55" s="5"/>
      <c r="C55" s="7"/>
      <c r="D55" s="10"/>
      <c r="E55" s="9"/>
      <c r="F55" s="28"/>
      <c r="G55" s="13"/>
      <c r="H55" s="30"/>
      <c r="I55" s="17"/>
      <c r="J55" s="32"/>
      <c r="K55" s="19"/>
      <c r="L55" s="19"/>
    </row>
    <row r="56" spans="1:12" x14ac:dyDescent="0.35">
      <c r="A56" s="5"/>
      <c r="B56" s="5"/>
      <c r="C56" s="7"/>
      <c r="D56" s="10"/>
      <c r="E56" s="9"/>
      <c r="F56" s="28"/>
      <c r="G56" s="13"/>
      <c r="H56" s="30"/>
      <c r="I56" s="17"/>
      <c r="J56" s="32"/>
      <c r="K56" s="19"/>
      <c r="L56" s="19"/>
    </row>
    <row r="57" spans="1:12" x14ac:dyDescent="0.35">
      <c r="A57" s="5"/>
      <c r="B57" s="5"/>
      <c r="C57" s="7"/>
      <c r="D57" s="10"/>
      <c r="E57" s="9"/>
      <c r="F57" s="28"/>
      <c r="G57" s="13"/>
      <c r="H57" s="30"/>
      <c r="I57" s="17"/>
      <c r="J57" s="32"/>
      <c r="K57" s="19"/>
      <c r="L57" s="19"/>
    </row>
    <row r="58" spans="1:12" x14ac:dyDescent="0.35">
      <c r="A58" s="5"/>
      <c r="B58" s="5"/>
      <c r="C58" s="7"/>
      <c r="D58" s="10"/>
      <c r="E58" s="9"/>
      <c r="F58" s="28"/>
      <c r="G58" s="13"/>
      <c r="H58" s="30"/>
      <c r="I58" s="17"/>
      <c r="J58" s="32"/>
      <c r="K58" s="19"/>
      <c r="L58" s="19"/>
    </row>
    <row r="59" spans="1:12" x14ac:dyDescent="0.35">
      <c r="A59" s="5"/>
      <c r="B59" s="5"/>
      <c r="C59" s="7"/>
      <c r="D59" s="10"/>
      <c r="E59" s="9"/>
      <c r="F59" s="28"/>
      <c r="G59" s="13"/>
      <c r="H59" s="30"/>
      <c r="I59" s="17"/>
      <c r="J59" s="32"/>
      <c r="K59" s="19"/>
      <c r="L59" s="19"/>
    </row>
    <row r="60" spans="1:12" x14ac:dyDescent="0.35">
      <c r="A60" s="5"/>
      <c r="B60" s="5"/>
      <c r="C60" s="7"/>
      <c r="D60" s="10"/>
      <c r="E60" s="9"/>
      <c r="F60" s="28"/>
      <c r="G60" s="13"/>
      <c r="H60" s="30"/>
      <c r="I60" s="17"/>
      <c r="J60" s="32"/>
      <c r="K60" s="19"/>
      <c r="L60" s="19"/>
    </row>
    <row r="61" spans="1:12" x14ac:dyDescent="0.35">
      <c r="A61" s="5"/>
      <c r="B61" s="5"/>
      <c r="C61" s="7"/>
      <c r="D61" s="10"/>
      <c r="E61" s="9"/>
      <c r="F61" s="28"/>
      <c r="G61" s="13"/>
      <c r="H61" s="30"/>
      <c r="I61" s="17"/>
      <c r="J61" s="32"/>
      <c r="K61" s="19"/>
      <c r="L61" s="19"/>
    </row>
    <row r="62" spans="1:12" x14ac:dyDescent="0.35">
      <c r="A62" s="5"/>
      <c r="B62" s="5"/>
      <c r="C62" s="7"/>
      <c r="D62" s="10"/>
      <c r="E62" s="9"/>
      <c r="F62" s="28"/>
      <c r="G62" s="13"/>
      <c r="H62" s="30"/>
      <c r="I62" s="17"/>
      <c r="J62" s="32"/>
      <c r="K62" s="19"/>
      <c r="L62" s="19"/>
    </row>
    <row r="63" spans="1:12" x14ac:dyDescent="0.35">
      <c r="A63" s="5"/>
      <c r="B63" s="5"/>
      <c r="C63" s="7"/>
      <c r="D63" s="10"/>
      <c r="E63" s="9"/>
      <c r="F63" s="28"/>
      <c r="G63" s="13"/>
      <c r="H63" s="30"/>
      <c r="I63" s="17"/>
      <c r="J63" s="32"/>
      <c r="K63" s="19"/>
      <c r="L63" s="19"/>
    </row>
    <row r="64" spans="1:12" x14ac:dyDescent="0.35">
      <c r="A64" s="5"/>
      <c r="B64" s="5"/>
      <c r="C64" s="7"/>
      <c r="D64" s="10"/>
      <c r="E64" s="9"/>
      <c r="F64" s="28"/>
      <c r="G64" s="13"/>
      <c r="H64" s="30"/>
      <c r="I64" s="17"/>
      <c r="J64" s="32"/>
      <c r="K64" s="19"/>
      <c r="L64" s="19"/>
    </row>
    <row r="65" spans="1:12" x14ac:dyDescent="0.35">
      <c r="A65" s="5"/>
      <c r="B65" s="5"/>
      <c r="C65" s="7"/>
      <c r="D65" s="10"/>
      <c r="E65" s="9"/>
      <c r="F65" s="28"/>
      <c r="G65" s="15"/>
      <c r="H65" s="13"/>
      <c r="I65" s="17"/>
      <c r="J65" s="32"/>
      <c r="K65" s="19"/>
      <c r="L65" s="19"/>
    </row>
    <row r="66" spans="1:12" x14ac:dyDescent="0.35">
      <c r="A66" s="5"/>
      <c r="B66" s="5"/>
      <c r="C66" s="7"/>
      <c r="D66" s="10"/>
      <c r="E66" s="9"/>
      <c r="F66" s="28"/>
      <c r="G66" s="15"/>
      <c r="H66" s="13"/>
      <c r="I66" s="17"/>
      <c r="J66" s="32"/>
      <c r="K66" s="19"/>
      <c r="L66" s="19"/>
    </row>
    <row r="67" spans="1:12" x14ac:dyDescent="0.35">
      <c r="A67" s="5"/>
      <c r="B67" s="5"/>
      <c r="C67" s="7"/>
      <c r="D67" s="10"/>
      <c r="E67" s="9"/>
      <c r="F67" s="28"/>
      <c r="G67" s="15"/>
      <c r="H67" s="13"/>
      <c r="I67" s="17"/>
      <c r="J67" s="32"/>
      <c r="K67" s="19"/>
      <c r="L67" s="19"/>
    </row>
    <row r="68" spans="1:12" x14ac:dyDescent="0.35">
      <c r="A68" s="5"/>
      <c r="B68" s="5"/>
      <c r="C68" s="7"/>
      <c r="D68" s="10"/>
      <c r="E68" s="9"/>
      <c r="F68" s="28"/>
      <c r="G68" s="15"/>
      <c r="H68" s="13"/>
      <c r="I68" s="17"/>
      <c r="J68" s="32"/>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D5:J5"/>
    <mergeCell ref="T40:Z4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3FAEC-2065-4196-A821-D3F4BD3BECF4}">
  <sheetPr codeName="Sheet6">
    <tabColor theme="5" tint="-0.499984740745262"/>
  </sheetPr>
  <dimension ref="A1:Z1000"/>
  <sheetViews>
    <sheetView zoomScaleNormal="100" workbookViewId="0">
      <selection activeCell="M13" sqref="M13"/>
    </sheetView>
  </sheetViews>
  <sheetFormatPr defaultRowHeight="14.5" x14ac:dyDescent="0.35"/>
  <cols>
    <col min="6" max="6" width="11.453125" customWidth="1"/>
    <col min="7" max="7" width="17.81640625" customWidth="1"/>
    <col min="28" max="28" width="11" bestFit="1" customWidth="1"/>
    <col min="30" max="30" width="13.81640625" bestFit="1" customWidth="1"/>
  </cols>
  <sheetData>
    <row r="1" spans="1:26" x14ac:dyDescent="0.35">
      <c r="A1" t="s">
        <v>0</v>
      </c>
    </row>
    <row r="4" spans="1:26" ht="17.5" x14ac:dyDescent="0.35">
      <c r="D4" s="22"/>
      <c r="T4" s="22" t="s">
        <v>54</v>
      </c>
    </row>
    <row r="5" spans="1:26" ht="18" customHeight="1" x14ac:dyDescent="0.35">
      <c r="A5">
        <v>0</v>
      </c>
      <c r="D5" s="98"/>
      <c r="E5" s="98"/>
      <c r="F5" s="98"/>
      <c r="G5" s="98"/>
      <c r="H5" s="98"/>
      <c r="I5" s="98"/>
      <c r="J5" s="98"/>
      <c r="T5" s="41"/>
      <c r="U5" s="41"/>
      <c r="V5" s="41"/>
      <c r="W5" s="41"/>
      <c r="X5" s="41"/>
      <c r="Y5" s="41"/>
      <c r="Z5" s="41"/>
    </row>
    <row r="6" spans="1:26" x14ac:dyDescent="0.35">
      <c r="D6" s="90"/>
      <c r="E6" s="90"/>
      <c r="F6" s="90"/>
      <c r="G6" s="90"/>
      <c r="H6" s="90"/>
      <c r="I6" s="90"/>
      <c r="J6" s="90"/>
      <c r="U6" t="s">
        <v>36</v>
      </c>
      <c r="V6" t="s">
        <v>37</v>
      </c>
      <c r="W6" s="90"/>
      <c r="X6" s="90"/>
      <c r="Y6" s="90"/>
      <c r="Z6" s="90"/>
    </row>
    <row r="7" spans="1:26" x14ac:dyDescent="0.35">
      <c r="D7" s="90"/>
      <c r="E7" s="90"/>
      <c r="F7" s="90"/>
      <c r="G7" s="90"/>
      <c r="H7" s="90"/>
      <c r="I7" s="90"/>
      <c r="J7" s="90"/>
      <c r="T7" t="s">
        <v>38</v>
      </c>
      <c r="U7">
        <v>200</v>
      </c>
      <c r="V7">
        <f>1.8/U7</f>
        <v>9.0000000000000011E-3</v>
      </c>
      <c r="W7" s="90"/>
      <c r="X7" s="90"/>
      <c r="Y7" s="90"/>
      <c r="Z7" s="90"/>
    </row>
    <row r="8" spans="1:26" ht="18" customHeight="1" x14ac:dyDescent="0.35">
      <c r="D8" s="90"/>
      <c r="E8" s="90"/>
      <c r="F8" s="90"/>
      <c r="G8" s="90"/>
      <c r="H8" s="90"/>
      <c r="I8" s="90"/>
      <c r="J8" s="90"/>
      <c r="T8" t="s">
        <v>39</v>
      </c>
      <c r="U8">
        <f>U7*0.75</f>
        <v>150</v>
      </c>
      <c r="V8">
        <f t="shared" ref="V8:V10" si="0">1.8/U8</f>
        <v>1.2E-2</v>
      </c>
      <c r="W8" s="90"/>
      <c r="X8" s="90"/>
      <c r="Y8" s="90"/>
      <c r="Z8" s="90"/>
    </row>
    <row r="9" spans="1:26" x14ac:dyDescent="0.35">
      <c r="D9" s="90"/>
      <c r="E9" s="90"/>
      <c r="F9" s="90"/>
      <c r="G9" s="90"/>
      <c r="H9" s="90"/>
      <c r="I9" s="90"/>
      <c r="J9" s="90"/>
      <c r="T9" t="s">
        <v>40</v>
      </c>
      <c r="U9">
        <f>U7*0.5</f>
        <v>100</v>
      </c>
      <c r="V9">
        <f t="shared" si="0"/>
        <v>1.8000000000000002E-2</v>
      </c>
      <c r="W9" s="90"/>
      <c r="X9" s="90"/>
      <c r="Y9" s="90"/>
      <c r="Z9" s="90"/>
    </row>
    <row r="10" spans="1:26" x14ac:dyDescent="0.35">
      <c r="A10">
        <v>2</v>
      </c>
      <c r="D10" s="90"/>
      <c r="E10" s="90"/>
      <c r="F10" s="90"/>
      <c r="G10" s="90"/>
      <c r="H10" s="90"/>
      <c r="I10" s="90"/>
      <c r="J10" s="90"/>
      <c r="T10" t="s">
        <v>41</v>
      </c>
      <c r="U10">
        <f>U7*0.25</f>
        <v>50</v>
      </c>
      <c r="V10">
        <f t="shared" si="0"/>
        <v>3.6000000000000004E-2</v>
      </c>
      <c r="W10" s="90"/>
      <c r="X10" s="90"/>
      <c r="Y10" s="90"/>
      <c r="Z10" s="90"/>
    </row>
    <row r="11" spans="1:26" x14ac:dyDescent="0.35">
      <c r="A11">
        <v>6</v>
      </c>
      <c r="D11" s="90"/>
      <c r="E11" s="90"/>
      <c r="F11" s="90"/>
      <c r="G11" s="90"/>
      <c r="H11" s="90"/>
      <c r="I11" s="90"/>
      <c r="J11" s="90"/>
      <c r="T11" t="s">
        <v>42</v>
      </c>
      <c r="U11">
        <f>U7*0</f>
        <v>0</v>
      </c>
      <c r="V11">
        <v>0</v>
      </c>
      <c r="W11" s="90"/>
      <c r="X11" s="90"/>
      <c r="Y11" s="90"/>
      <c r="Z11" s="90"/>
    </row>
    <row r="12" spans="1:26" x14ac:dyDescent="0.35">
      <c r="A12">
        <v>0.9</v>
      </c>
      <c r="D12" s="90"/>
      <c r="E12" s="90"/>
      <c r="F12" s="90"/>
      <c r="G12" s="90"/>
      <c r="H12" s="90"/>
      <c r="I12" s="90"/>
      <c r="J12" s="90"/>
      <c r="T12" t="s">
        <v>55</v>
      </c>
      <c r="U12">
        <f>U7*1.05</f>
        <v>210</v>
      </c>
      <c r="V12">
        <f>1.8/U12</f>
        <v>8.5714285714285719E-3</v>
      </c>
      <c r="W12" s="90"/>
      <c r="X12" s="90"/>
      <c r="Y12" s="90"/>
      <c r="Z12" s="90"/>
    </row>
    <row r="13" spans="1:26" x14ac:dyDescent="0.35">
      <c r="A13">
        <v>2</v>
      </c>
      <c r="D13" s="90"/>
      <c r="E13" s="90"/>
      <c r="F13" s="90"/>
      <c r="G13" s="90"/>
      <c r="H13" s="90"/>
      <c r="I13" s="90"/>
      <c r="J13" s="90"/>
      <c r="X13" s="90"/>
      <c r="Y13" s="90"/>
      <c r="Z13" s="90"/>
    </row>
    <row r="14" spans="1:26" x14ac:dyDescent="0.35">
      <c r="D14" s="90"/>
      <c r="E14" s="90"/>
      <c r="F14" s="90"/>
      <c r="G14" s="90"/>
      <c r="H14" s="90"/>
      <c r="I14" s="90"/>
      <c r="J14" s="90"/>
      <c r="T14" t="s">
        <v>44</v>
      </c>
      <c r="U14">
        <v>1.8</v>
      </c>
      <c r="X14" s="90"/>
      <c r="Y14" s="90"/>
      <c r="Z14" s="90"/>
    </row>
    <row r="15" spans="1:26" x14ac:dyDescent="0.35">
      <c r="D15" s="90"/>
      <c r="E15" s="90"/>
      <c r="F15" s="90"/>
      <c r="G15" s="90"/>
      <c r="H15" s="90"/>
      <c r="I15" s="90"/>
      <c r="J15" s="90"/>
      <c r="T15" s="90"/>
      <c r="U15" s="90"/>
      <c r="V15" s="90"/>
      <c r="W15" s="90"/>
      <c r="X15" s="90"/>
      <c r="Y15" s="90"/>
      <c r="Z15" s="90"/>
    </row>
    <row r="16" spans="1:26" x14ac:dyDescent="0.35">
      <c r="D16" s="90"/>
      <c r="E16" s="90"/>
      <c r="F16" s="90"/>
      <c r="G16" s="90"/>
      <c r="H16" s="90"/>
      <c r="I16" s="90"/>
      <c r="J16" s="90"/>
      <c r="T16" s="90"/>
      <c r="U16" s="90"/>
      <c r="V16" s="90"/>
      <c r="W16" s="90"/>
      <c r="X16" s="90"/>
      <c r="Y16" s="90"/>
      <c r="Z16" s="90"/>
    </row>
    <row r="17" spans="1:26" x14ac:dyDescent="0.35">
      <c r="D17" s="90"/>
      <c r="E17" s="90"/>
      <c r="F17" s="90"/>
      <c r="G17" s="90"/>
      <c r="H17" s="90"/>
      <c r="I17" s="90"/>
      <c r="J17" s="90"/>
      <c r="T17" s="90"/>
      <c r="U17" s="90"/>
      <c r="V17" s="90"/>
      <c r="W17" s="90"/>
      <c r="X17" s="90"/>
      <c r="Y17" s="90"/>
      <c r="Z17" s="90"/>
    </row>
    <row r="18" spans="1:26" x14ac:dyDescent="0.35">
      <c r="D18" s="90"/>
      <c r="E18" s="90"/>
      <c r="F18" s="90"/>
      <c r="G18" s="90"/>
      <c r="H18" s="90"/>
      <c r="I18" s="90"/>
      <c r="J18" s="90"/>
      <c r="T18" s="90"/>
      <c r="U18" s="90"/>
      <c r="V18" s="90"/>
      <c r="W18" s="90"/>
      <c r="X18" s="90"/>
      <c r="Y18" s="90"/>
      <c r="Z18" s="90"/>
    </row>
    <row r="19" spans="1:26" x14ac:dyDescent="0.35">
      <c r="D19" s="90"/>
      <c r="E19" s="90"/>
      <c r="F19" s="90"/>
      <c r="G19" s="90"/>
      <c r="H19" s="90"/>
      <c r="I19" s="90"/>
      <c r="J19" s="90"/>
      <c r="T19" s="90"/>
      <c r="U19" s="90"/>
      <c r="V19" s="90"/>
      <c r="W19" s="90"/>
      <c r="X19" s="90"/>
      <c r="Y19" s="90"/>
      <c r="Z19" s="90"/>
    </row>
    <row r="20" spans="1:26" x14ac:dyDescent="0.35">
      <c r="D20" s="90"/>
      <c r="E20" s="90"/>
      <c r="F20" s="90"/>
      <c r="G20" s="90"/>
      <c r="H20" s="90"/>
      <c r="I20" s="90"/>
      <c r="J20" s="90"/>
      <c r="T20" s="90"/>
      <c r="U20" s="90"/>
      <c r="V20" s="90"/>
      <c r="W20" s="90"/>
      <c r="X20" s="90"/>
      <c r="Y20" s="90"/>
      <c r="Z20" s="90"/>
    </row>
    <row r="21" spans="1:26" x14ac:dyDescent="0.35">
      <c r="D21" s="90"/>
      <c r="E21" s="90"/>
      <c r="F21" s="90"/>
      <c r="G21" s="90"/>
      <c r="H21" s="90"/>
      <c r="I21" s="90"/>
      <c r="J21" s="90"/>
      <c r="T21" s="90"/>
      <c r="U21" s="90"/>
      <c r="V21" s="90"/>
      <c r="W21" s="90"/>
      <c r="X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c r="T30" s="90"/>
      <c r="U30" s="90"/>
      <c r="V30" s="90"/>
      <c r="W30" s="90"/>
      <c r="X30" s="90"/>
      <c r="Y30" s="90"/>
      <c r="Z30" s="90"/>
    </row>
    <row r="31" spans="1:26" x14ac:dyDescent="0.35">
      <c r="D31" s="90"/>
      <c r="E31" s="90"/>
      <c r="F31" s="90"/>
      <c r="G31" s="90"/>
      <c r="H31" s="90"/>
      <c r="I31" s="90"/>
      <c r="J31" s="90"/>
      <c r="T31" s="90"/>
      <c r="U31" s="90"/>
      <c r="V31" s="90"/>
      <c r="W31" s="90"/>
      <c r="X31" s="90"/>
      <c r="Y31" s="90"/>
      <c r="Z31" s="90"/>
    </row>
    <row r="32" spans="1:26" x14ac:dyDescent="0.35">
      <c r="D32" s="90"/>
      <c r="E32" s="90"/>
      <c r="F32" s="90"/>
      <c r="G32" s="90"/>
      <c r="H32" s="90"/>
      <c r="I32" s="90"/>
      <c r="J32" s="90"/>
      <c r="T32" s="90"/>
      <c r="U32" s="90"/>
      <c r="V32" s="90"/>
      <c r="W32" s="90"/>
      <c r="X32" s="90"/>
      <c r="Y32" s="90"/>
      <c r="Z32" s="90"/>
    </row>
    <row r="33" spans="1:26" x14ac:dyDescent="0.35">
      <c r="B33" t="s">
        <v>57</v>
      </c>
      <c r="D33" s="90"/>
      <c r="E33" s="90"/>
      <c r="F33" s="90"/>
      <c r="G33" s="39" t="s">
        <v>9</v>
      </c>
      <c r="H33" s="90"/>
      <c r="I33" s="90"/>
      <c r="J33" s="90"/>
      <c r="K33" t="s">
        <v>47</v>
      </c>
      <c r="T33" s="90"/>
      <c r="U33" s="90"/>
      <c r="V33" s="90"/>
      <c r="W33" s="90"/>
      <c r="X33" s="90"/>
      <c r="Y33" s="90"/>
      <c r="Z33" s="90"/>
    </row>
    <row r="34" spans="1:26" x14ac:dyDescent="0.35">
      <c r="D34" s="90"/>
      <c r="E34" s="90"/>
      <c r="F34" s="90"/>
      <c r="G34" s="90"/>
      <c r="H34" s="90"/>
      <c r="I34" s="90"/>
      <c r="J34" s="90"/>
      <c r="T34" s="90"/>
      <c r="U34" s="90"/>
      <c r="V34" s="90"/>
      <c r="W34" s="90"/>
      <c r="X34" s="90"/>
      <c r="Y34" s="90"/>
      <c r="Z34" s="90"/>
    </row>
    <row r="35" spans="1:26" ht="43.5" x14ac:dyDescent="0.35">
      <c r="A35" t="s">
        <v>48</v>
      </c>
      <c r="C35" t="s">
        <v>49</v>
      </c>
      <c r="D35" s="90"/>
      <c r="E35" s="90" t="s">
        <v>50</v>
      </c>
      <c r="F35" s="90"/>
      <c r="G35" s="90" t="s">
        <v>51</v>
      </c>
      <c r="H35" s="90"/>
      <c r="I35" s="90" t="s">
        <v>52</v>
      </c>
      <c r="J35" s="90"/>
      <c r="K35" t="s">
        <v>53</v>
      </c>
      <c r="T35" s="90"/>
      <c r="U35" s="90"/>
      <c r="V35" s="90"/>
      <c r="W35" s="90"/>
      <c r="X35" s="90"/>
      <c r="Y35" s="90"/>
      <c r="Z35" s="90"/>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90"/>
      <c r="U36" s="90"/>
      <c r="V36" s="90"/>
      <c r="W36" s="90"/>
      <c r="X36" s="90"/>
      <c r="Y36" s="90"/>
      <c r="Z36" s="90"/>
    </row>
    <row r="37" spans="1:26" x14ac:dyDescent="0.35">
      <c r="A37" s="5">
        <v>2.8</v>
      </c>
      <c r="B37" s="5">
        <v>0</v>
      </c>
      <c r="C37" s="7">
        <v>2.8</v>
      </c>
      <c r="D37" s="7">
        <v>0</v>
      </c>
      <c r="E37" s="9">
        <v>2.8</v>
      </c>
      <c r="F37" s="9">
        <v>0</v>
      </c>
      <c r="G37" s="15">
        <v>2.8</v>
      </c>
      <c r="H37" s="15">
        <v>0</v>
      </c>
      <c r="I37" s="17">
        <v>2.8</v>
      </c>
      <c r="J37" s="17">
        <v>0</v>
      </c>
      <c r="K37" s="19">
        <v>2.8</v>
      </c>
      <c r="L37" s="19">
        <v>0</v>
      </c>
      <c r="T37" s="90"/>
      <c r="U37" s="90"/>
      <c r="V37" s="90"/>
      <c r="W37" s="90"/>
      <c r="X37" s="90"/>
      <c r="Y37" s="90"/>
      <c r="Z37" s="90"/>
    </row>
    <row r="38" spans="1:26" x14ac:dyDescent="0.35">
      <c r="A38" s="5">
        <v>3</v>
      </c>
      <c r="B38" s="5">
        <v>1.84</v>
      </c>
      <c r="C38" s="7">
        <v>3</v>
      </c>
      <c r="D38" s="7">
        <v>1.83</v>
      </c>
      <c r="E38" s="9">
        <v>3</v>
      </c>
      <c r="F38" s="9">
        <v>1.8</v>
      </c>
      <c r="G38" s="15">
        <v>3</v>
      </c>
      <c r="H38" s="15">
        <v>1.8</v>
      </c>
      <c r="I38" s="17">
        <v>3</v>
      </c>
      <c r="J38" s="17">
        <v>1.57</v>
      </c>
      <c r="K38" s="19">
        <v>3</v>
      </c>
      <c r="L38" s="19">
        <v>0.74</v>
      </c>
      <c r="T38" s="90"/>
      <c r="U38" s="90"/>
      <c r="V38" s="90"/>
      <c r="W38" s="90"/>
      <c r="X38" s="90"/>
      <c r="Y38" s="90"/>
      <c r="Z38" s="90"/>
    </row>
    <row r="39" spans="1:26" x14ac:dyDescent="0.35">
      <c r="A39" s="5">
        <v>3.2</v>
      </c>
      <c r="B39" s="5">
        <v>1.84</v>
      </c>
      <c r="C39" s="7">
        <v>3.2</v>
      </c>
      <c r="D39" s="7">
        <v>1.84</v>
      </c>
      <c r="E39" s="9">
        <v>3.2</v>
      </c>
      <c r="F39" s="9">
        <v>1.82</v>
      </c>
      <c r="G39" s="15">
        <v>3.2</v>
      </c>
      <c r="H39" s="15">
        <v>1.8</v>
      </c>
      <c r="I39" s="17">
        <v>3.2</v>
      </c>
      <c r="J39" s="17">
        <v>1.8</v>
      </c>
      <c r="K39" s="19">
        <v>3.2</v>
      </c>
      <c r="L39" s="19">
        <v>1.5</v>
      </c>
      <c r="T39" s="90"/>
      <c r="U39" s="90"/>
      <c r="V39" s="90"/>
      <c r="W39" s="90"/>
      <c r="X39" s="90"/>
      <c r="Y39" s="90"/>
      <c r="Z39" s="90"/>
    </row>
    <row r="40" spans="1:26" x14ac:dyDescent="0.35">
      <c r="A40" s="5">
        <v>3.4</v>
      </c>
      <c r="B40" s="5">
        <v>1.84</v>
      </c>
      <c r="C40" s="7">
        <v>3.4</v>
      </c>
      <c r="D40" s="7">
        <v>1.83</v>
      </c>
      <c r="E40" s="9">
        <v>3.4</v>
      </c>
      <c r="F40" s="9">
        <v>1.81</v>
      </c>
      <c r="G40" s="15">
        <v>3.4</v>
      </c>
      <c r="H40" s="15">
        <v>1.8</v>
      </c>
      <c r="I40" s="17">
        <v>3.4</v>
      </c>
      <c r="J40" s="17">
        <v>1.79</v>
      </c>
      <c r="K40" s="19">
        <v>3.4</v>
      </c>
      <c r="L40" s="19">
        <v>1.52</v>
      </c>
      <c r="T40" s="98"/>
      <c r="U40" s="98"/>
      <c r="V40" s="98"/>
      <c r="W40" s="98"/>
      <c r="X40" s="98"/>
      <c r="Y40" s="98"/>
      <c r="Z40" s="98"/>
    </row>
    <row r="41" spans="1:26" x14ac:dyDescent="0.35">
      <c r="A41" s="5">
        <v>3.6</v>
      </c>
      <c r="B41" s="5">
        <v>1.84</v>
      </c>
      <c r="C41" s="7">
        <v>3.6</v>
      </c>
      <c r="D41" s="7">
        <v>1.83</v>
      </c>
      <c r="E41" s="9">
        <v>3.6</v>
      </c>
      <c r="F41" s="9">
        <v>1.8</v>
      </c>
      <c r="G41" s="15">
        <v>3.6</v>
      </c>
      <c r="H41" s="15">
        <v>1.8</v>
      </c>
      <c r="I41" s="17">
        <v>3.6</v>
      </c>
      <c r="J41" s="17">
        <v>1.77</v>
      </c>
      <c r="K41" s="19">
        <v>3.6</v>
      </c>
      <c r="L41" s="19">
        <v>1.23</v>
      </c>
    </row>
    <row r="42" spans="1:26" x14ac:dyDescent="0.35">
      <c r="A42" s="5">
        <v>3.8</v>
      </c>
      <c r="B42" s="5">
        <v>1.84</v>
      </c>
      <c r="C42" s="7">
        <v>3.8</v>
      </c>
      <c r="D42" s="7">
        <v>1.82</v>
      </c>
      <c r="E42" s="9">
        <v>3.8</v>
      </c>
      <c r="F42" s="9">
        <v>1.82</v>
      </c>
      <c r="G42" s="15">
        <v>3.8</v>
      </c>
      <c r="H42" s="15">
        <v>1.8</v>
      </c>
      <c r="I42" s="17">
        <v>3.8</v>
      </c>
      <c r="J42" s="17">
        <v>1.8</v>
      </c>
      <c r="K42" s="19">
        <v>3.8</v>
      </c>
      <c r="L42" s="19">
        <v>1.79</v>
      </c>
    </row>
    <row r="43" spans="1:26" x14ac:dyDescent="0.35">
      <c r="A43" s="5">
        <v>4</v>
      </c>
      <c r="B43" s="5">
        <v>1.83</v>
      </c>
      <c r="C43" s="7">
        <v>4</v>
      </c>
      <c r="D43" s="7">
        <v>1.83</v>
      </c>
      <c r="E43" s="9">
        <v>4</v>
      </c>
      <c r="F43" s="9">
        <v>1.81</v>
      </c>
      <c r="G43" s="15">
        <v>4</v>
      </c>
      <c r="H43" s="15">
        <v>1.8</v>
      </c>
      <c r="I43" s="17">
        <v>4</v>
      </c>
      <c r="J43" s="17">
        <v>1.79</v>
      </c>
      <c r="K43" s="19">
        <v>4</v>
      </c>
      <c r="L43" s="19">
        <v>1.79</v>
      </c>
    </row>
    <row r="44" spans="1:26" x14ac:dyDescent="0.35">
      <c r="A44" s="5">
        <v>4.2</v>
      </c>
      <c r="B44" s="5">
        <v>1.84</v>
      </c>
      <c r="C44" s="7">
        <v>4.2</v>
      </c>
      <c r="D44" s="7">
        <v>1.83</v>
      </c>
      <c r="E44" s="9">
        <v>4.2</v>
      </c>
      <c r="F44" s="9">
        <v>1.8</v>
      </c>
      <c r="G44" s="15">
        <v>4.2</v>
      </c>
      <c r="H44" s="15">
        <v>1.8</v>
      </c>
      <c r="I44" s="17">
        <v>4.2</v>
      </c>
      <c r="J44" s="17">
        <v>1.79</v>
      </c>
      <c r="K44" s="19">
        <v>4.2</v>
      </c>
      <c r="L44" s="19">
        <v>1.46</v>
      </c>
    </row>
    <row r="45" spans="1:26" x14ac:dyDescent="0.35">
      <c r="A45" s="5">
        <v>4.4000000000000004</v>
      </c>
      <c r="B45" s="5">
        <v>1.84</v>
      </c>
      <c r="C45" s="7">
        <v>4.4000000000000004</v>
      </c>
      <c r="D45" s="7">
        <v>1.82</v>
      </c>
      <c r="E45" s="9">
        <v>4.4000000000000004</v>
      </c>
      <c r="F45" s="9">
        <v>1.8</v>
      </c>
      <c r="G45" s="15">
        <v>4.4000000000000004</v>
      </c>
      <c r="H45" s="15">
        <v>1.8</v>
      </c>
      <c r="I45" s="17">
        <v>4.4000000000000004</v>
      </c>
      <c r="J45" s="17">
        <v>1.79</v>
      </c>
      <c r="K45" s="19">
        <v>4.4000000000000004</v>
      </c>
      <c r="L45" s="19">
        <v>0.95</v>
      </c>
    </row>
    <row r="46" spans="1:26" x14ac:dyDescent="0.35">
      <c r="A46" s="5">
        <v>4.5999999999999996</v>
      </c>
      <c r="B46" s="5">
        <v>1.84</v>
      </c>
      <c r="C46" s="7">
        <v>4.5999999999999996</v>
      </c>
      <c r="D46" s="7">
        <v>1.84</v>
      </c>
      <c r="E46" s="9">
        <v>4.5999999999999996</v>
      </c>
      <c r="F46" s="9">
        <v>1.81</v>
      </c>
      <c r="G46" s="15">
        <v>4.5999999999999996</v>
      </c>
      <c r="H46" s="15">
        <v>1.8</v>
      </c>
      <c r="I46" s="17">
        <v>4.5999999999999996</v>
      </c>
      <c r="J46" s="17">
        <v>1.8</v>
      </c>
      <c r="K46" s="19">
        <v>4.5999999999999996</v>
      </c>
      <c r="L46" s="19">
        <v>1.8</v>
      </c>
    </row>
    <row r="47" spans="1:26" x14ac:dyDescent="0.35">
      <c r="A47" s="5">
        <v>4.8</v>
      </c>
      <c r="B47" s="5">
        <v>1.84</v>
      </c>
      <c r="C47" s="7">
        <v>4.8</v>
      </c>
      <c r="D47" s="7">
        <v>1.84</v>
      </c>
      <c r="E47" s="9">
        <v>4.8</v>
      </c>
      <c r="F47" s="9">
        <v>1.8</v>
      </c>
      <c r="G47" s="15">
        <v>4.8</v>
      </c>
      <c r="H47" s="15">
        <v>1.8</v>
      </c>
      <c r="I47" s="17">
        <v>4.8</v>
      </c>
      <c r="J47" s="17">
        <v>1.79</v>
      </c>
      <c r="K47" s="19">
        <v>4.8</v>
      </c>
      <c r="L47" s="19">
        <v>1.6</v>
      </c>
    </row>
    <row r="48" spans="1:26" x14ac:dyDescent="0.35">
      <c r="A48" s="5">
        <v>5</v>
      </c>
      <c r="B48" s="5">
        <v>1.84</v>
      </c>
      <c r="C48" s="7">
        <v>5</v>
      </c>
      <c r="D48" s="7">
        <v>1.83</v>
      </c>
      <c r="E48" s="9">
        <v>5</v>
      </c>
      <c r="F48" s="9">
        <v>1.8</v>
      </c>
      <c r="G48" s="15">
        <v>5</v>
      </c>
      <c r="H48" s="15">
        <v>1.8</v>
      </c>
      <c r="I48" s="17">
        <v>5</v>
      </c>
      <c r="J48" s="17">
        <v>1.8</v>
      </c>
      <c r="K48" s="19">
        <v>5</v>
      </c>
      <c r="L48" s="19">
        <v>1.0900000000000001</v>
      </c>
    </row>
    <row r="49" spans="1:12" x14ac:dyDescent="0.35">
      <c r="A49" s="5">
        <v>5.2</v>
      </c>
      <c r="B49" s="5">
        <v>1.84</v>
      </c>
      <c r="C49" s="7">
        <v>5.2</v>
      </c>
      <c r="D49" s="7">
        <v>1.84</v>
      </c>
      <c r="E49" s="9">
        <v>5.2</v>
      </c>
      <c r="F49" s="9">
        <v>1.81</v>
      </c>
      <c r="G49" s="15">
        <v>5.2</v>
      </c>
      <c r="H49" s="15">
        <v>1.8</v>
      </c>
      <c r="I49" s="17">
        <v>5.2</v>
      </c>
      <c r="J49" s="17">
        <v>1.8</v>
      </c>
      <c r="K49" s="19">
        <v>5.2</v>
      </c>
      <c r="L49" s="19">
        <v>1.79</v>
      </c>
    </row>
    <row r="50" spans="1:12" ht="15.75" customHeight="1" x14ac:dyDescent="0.35">
      <c r="A50" s="5">
        <v>5.4</v>
      </c>
      <c r="B50" s="5">
        <v>1.84</v>
      </c>
      <c r="C50" s="7">
        <v>5.4</v>
      </c>
      <c r="D50" s="7">
        <v>1.84</v>
      </c>
      <c r="E50" s="9">
        <v>5.4</v>
      </c>
      <c r="F50" s="9">
        <v>1.8</v>
      </c>
      <c r="G50" s="15">
        <v>5.4</v>
      </c>
      <c r="H50" s="15">
        <v>1.8</v>
      </c>
      <c r="I50" s="17">
        <v>5.4</v>
      </c>
      <c r="J50" s="17">
        <v>1.8</v>
      </c>
      <c r="K50" s="19">
        <v>5.4</v>
      </c>
      <c r="L50" s="19">
        <v>1.75</v>
      </c>
    </row>
    <row r="51" spans="1:12" x14ac:dyDescent="0.35">
      <c r="A51" s="5">
        <v>5.6</v>
      </c>
      <c r="B51" s="5">
        <v>1.84</v>
      </c>
      <c r="C51" s="7">
        <v>5.6</v>
      </c>
      <c r="D51" s="7">
        <v>1.83</v>
      </c>
      <c r="E51" s="9">
        <v>5.6</v>
      </c>
      <c r="F51" s="9">
        <v>1.8</v>
      </c>
      <c r="G51" s="15">
        <v>5.6</v>
      </c>
      <c r="H51" s="15">
        <v>1.8</v>
      </c>
      <c r="I51" s="17">
        <v>5.6</v>
      </c>
      <c r="J51" s="17">
        <v>1.8</v>
      </c>
      <c r="K51" s="19">
        <v>5.6</v>
      </c>
      <c r="L51" s="19">
        <v>1.4</v>
      </c>
    </row>
    <row r="52" spans="1:12" x14ac:dyDescent="0.35">
      <c r="A52" s="5">
        <v>5.8</v>
      </c>
      <c r="B52" s="5">
        <v>1.84</v>
      </c>
      <c r="C52" s="7">
        <v>5.8</v>
      </c>
      <c r="D52" s="7">
        <v>1.84</v>
      </c>
      <c r="E52" s="9">
        <v>5.8</v>
      </c>
      <c r="F52" s="9">
        <v>1.82</v>
      </c>
      <c r="G52" s="15">
        <v>5.8</v>
      </c>
      <c r="H52" s="15">
        <v>1.8</v>
      </c>
      <c r="I52" s="17">
        <v>5.8</v>
      </c>
      <c r="J52" s="17">
        <v>1.8</v>
      </c>
      <c r="K52" s="19">
        <v>5.8</v>
      </c>
      <c r="L52" s="19">
        <v>1.8</v>
      </c>
    </row>
    <row r="53" spans="1:12" x14ac:dyDescent="0.35">
      <c r="A53" s="5"/>
      <c r="B53" s="3"/>
      <c r="C53" s="7"/>
      <c r="D53" s="10"/>
      <c r="E53" s="9"/>
      <c r="F53" s="28"/>
      <c r="G53" s="13"/>
      <c r="H53" s="30"/>
      <c r="I53" s="17"/>
      <c r="J53" s="32"/>
      <c r="K53" s="19"/>
      <c r="L53" s="19"/>
    </row>
    <row r="54" spans="1:12" x14ac:dyDescent="0.35">
      <c r="A54" s="5"/>
      <c r="B54" s="3"/>
      <c r="C54" s="7"/>
      <c r="D54" s="10"/>
      <c r="E54" s="9"/>
      <c r="F54" s="28"/>
      <c r="G54" s="13"/>
      <c r="H54" s="30"/>
      <c r="I54" s="17"/>
      <c r="J54" s="32"/>
      <c r="K54" s="19"/>
      <c r="L54" s="19"/>
    </row>
    <row r="55" spans="1:12" x14ac:dyDescent="0.35">
      <c r="A55" s="5"/>
      <c r="B55" s="5"/>
      <c r="C55" s="7"/>
      <c r="D55" s="10"/>
      <c r="E55" s="9"/>
      <c r="F55" s="28"/>
      <c r="G55" s="13"/>
      <c r="H55" s="30"/>
      <c r="I55" s="17"/>
      <c r="J55" s="32"/>
      <c r="K55" s="19"/>
      <c r="L55" s="19"/>
    </row>
    <row r="56" spans="1:12" x14ac:dyDescent="0.35">
      <c r="A56" s="5"/>
      <c r="B56" s="5"/>
      <c r="C56" s="7"/>
      <c r="D56" s="10"/>
      <c r="E56" s="9"/>
      <c r="F56" s="28"/>
      <c r="G56" s="13"/>
      <c r="H56" s="30"/>
      <c r="I56" s="17"/>
      <c r="J56" s="32"/>
      <c r="K56" s="19"/>
      <c r="L56" s="19"/>
    </row>
    <row r="57" spans="1:12" x14ac:dyDescent="0.35">
      <c r="A57" s="5"/>
      <c r="B57" s="5"/>
      <c r="C57" s="7"/>
      <c r="D57" s="10"/>
      <c r="E57" s="9"/>
      <c r="F57" s="28"/>
      <c r="G57" s="13"/>
      <c r="H57" s="30"/>
      <c r="I57" s="17"/>
      <c r="J57" s="32"/>
      <c r="K57" s="19"/>
      <c r="L57" s="19"/>
    </row>
    <row r="58" spans="1:12" x14ac:dyDescent="0.35">
      <c r="A58" s="5"/>
      <c r="B58" s="5"/>
      <c r="C58" s="7"/>
      <c r="D58" s="10"/>
      <c r="E58" s="9"/>
      <c r="F58" s="28"/>
      <c r="G58" s="13"/>
      <c r="H58" s="30"/>
      <c r="I58" s="17"/>
      <c r="J58" s="32"/>
      <c r="K58" s="19"/>
      <c r="L58" s="19"/>
    </row>
    <row r="59" spans="1:12" x14ac:dyDescent="0.35">
      <c r="A59" s="5"/>
      <c r="B59" s="5"/>
      <c r="C59" s="7"/>
      <c r="D59" s="10"/>
      <c r="E59" s="9"/>
      <c r="F59" s="28"/>
      <c r="G59" s="13"/>
      <c r="H59" s="30"/>
      <c r="I59" s="17"/>
      <c r="J59" s="32"/>
      <c r="K59" s="19"/>
      <c r="L59" s="19"/>
    </row>
    <row r="60" spans="1:12" x14ac:dyDescent="0.35">
      <c r="A60" s="5"/>
      <c r="B60" s="5"/>
      <c r="C60" s="7"/>
      <c r="D60" s="10"/>
      <c r="E60" s="9"/>
      <c r="F60" s="28"/>
      <c r="G60" s="13"/>
      <c r="H60" s="30"/>
      <c r="I60" s="17"/>
      <c r="J60" s="32"/>
      <c r="K60" s="19"/>
      <c r="L60" s="19"/>
    </row>
    <row r="61" spans="1:12" x14ac:dyDescent="0.35">
      <c r="A61" s="5"/>
      <c r="B61" s="5"/>
      <c r="C61" s="7"/>
      <c r="D61" s="10"/>
      <c r="E61" s="9"/>
      <c r="F61" s="28"/>
      <c r="G61" s="13"/>
      <c r="H61" s="30"/>
      <c r="I61" s="17"/>
      <c r="J61" s="32"/>
      <c r="K61" s="19"/>
      <c r="L61" s="19"/>
    </row>
    <row r="62" spans="1:12" x14ac:dyDescent="0.35">
      <c r="A62" s="5"/>
      <c r="B62" s="5"/>
      <c r="C62" s="7"/>
      <c r="D62" s="10"/>
      <c r="E62" s="9"/>
      <c r="F62" s="28"/>
      <c r="G62" s="13"/>
      <c r="H62" s="30"/>
      <c r="I62" s="17"/>
      <c r="J62" s="32"/>
      <c r="K62" s="19"/>
      <c r="L62" s="19"/>
    </row>
    <row r="63" spans="1:12" x14ac:dyDescent="0.35">
      <c r="A63" s="5"/>
      <c r="B63" s="5"/>
      <c r="C63" s="7"/>
      <c r="D63" s="10"/>
      <c r="E63" s="9"/>
      <c r="F63" s="28"/>
      <c r="G63" s="13"/>
      <c r="H63" s="30"/>
      <c r="I63" s="17"/>
      <c r="J63" s="32"/>
      <c r="K63" s="19"/>
      <c r="L63" s="19"/>
    </row>
    <row r="64" spans="1:12" x14ac:dyDescent="0.35">
      <c r="A64" s="5"/>
      <c r="B64" s="5"/>
      <c r="C64" s="7"/>
      <c r="D64" s="10"/>
      <c r="E64" s="9"/>
      <c r="F64" s="28"/>
      <c r="G64" s="13"/>
      <c r="H64" s="30"/>
      <c r="I64" s="17"/>
      <c r="J64" s="32"/>
      <c r="K64" s="19"/>
      <c r="L64" s="19"/>
    </row>
    <row r="65" spans="1:12" x14ac:dyDescent="0.35">
      <c r="A65" s="5"/>
      <c r="B65" s="5"/>
      <c r="C65" s="7"/>
      <c r="D65" s="10"/>
      <c r="E65" s="9"/>
      <c r="F65" s="28"/>
      <c r="G65" s="15"/>
      <c r="H65" s="13"/>
      <c r="I65" s="17"/>
      <c r="J65" s="32"/>
      <c r="K65" s="19"/>
      <c r="L65" s="19"/>
    </row>
    <row r="66" spans="1:12" x14ac:dyDescent="0.35">
      <c r="A66" s="5"/>
      <c r="B66" s="5"/>
      <c r="C66" s="7"/>
      <c r="D66" s="10"/>
      <c r="E66" s="9"/>
      <c r="F66" s="28"/>
      <c r="G66" s="15"/>
      <c r="H66" s="13"/>
      <c r="I66" s="17"/>
      <c r="J66" s="32"/>
      <c r="K66" s="19"/>
      <c r="L66" s="19"/>
    </row>
    <row r="67" spans="1:12" x14ac:dyDescent="0.35">
      <c r="A67" s="5"/>
      <c r="B67" s="5"/>
      <c r="C67" s="7"/>
      <c r="D67" s="10"/>
      <c r="E67" s="9"/>
      <c r="F67" s="28"/>
      <c r="G67" s="15"/>
      <c r="H67" s="13"/>
      <c r="I67" s="17"/>
      <c r="J67" s="32"/>
      <c r="K67" s="19"/>
      <c r="L67" s="19"/>
    </row>
    <row r="68" spans="1:12" x14ac:dyDescent="0.35">
      <c r="A68" s="5"/>
      <c r="B68" s="5"/>
      <c r="C68" s="7"/>
      <c r="D68" s="10"/>
      <c r="E68" s="9"/>
      <c r="F68" s="28"/>
      <c r="G68" s="15"/>
      <c r="H68" s="13"/>
      <c r="I68" s="17"/>
      <c r="J68" s="32"/>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D5:J5"/>
    <mergeCell ref="T40:Z40"/>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556A-8304-424C-A752-A7CE19ECB83B}">
  <sheetPr codeName="Sheet7">
    <tabColor rgb="FF7030A0"/>
  </sheetPr>
  <dimension ref="A2:Z1000"/>
  <sheetViews>
    <sheetView zoomScaleNormal="100" workbookViewId="0">
      <selection activeCell="L26" sqref="L26"/>
    </sheetView>
  </sheetViews>
  <sheetFormatPr defaultRowHeight="14.5" x14ac:dyDescent="0.35"/>
  <cols>
    <col min="6" max="6" width="11.453125" customWidth="1"/>
    <col min="7" max="7" width="17.81640625" customWidth="1"/>
    <col min="28" max="28" width="11" bestFit="1" customWidth="1"/>
    <col min="30" max="30" width="13.81640625" bestFit="1" customWidth="1"/>
  </cols>
  <sheetData>
    <row r="2" spans="1:26" ht="21" x14ac:dyDescent="0.5">
      <c r="N2" s="48" t="s">
        <v>58</v>
      </c>
      <c r="R2" s="90"/>
    </row>
    <row r="3" spans="1:26" x14ac:dyDescent="0.35">
      <c r="P3" t="s">
        <v>36</v>
      </c>
      <c r="Q3" t="s">
        <v>37</v>
      </c>
      <c r="R3" s="90"/>
      <c r="U3" s="28"/>
      <c r="V3" s="29"/>
    </row>
    <row r="4" spans="1:26" ht="15.5" x14ac:dyDescent="0.35">
      <c r="D4" s="22"/>
      <c r="O4" t="s">
        <v>38</v>
      </c>
      <c r="P4">
        <v>232</v>
      </c>
      <c r="Q4">
        <f>1.8/P4</f>
        <v>7.7586206896551723E-3</v>
      </c>
      <c r="R4" s="90"/>
      <c r="U4" s="28"/>
      <c r="V4" s="29"/>
    </row>
    <row r="5" spans="1:26" ht="18" customHeight="1" x14ac:dyDescent="0.35">
      <c r="A5">
        <v>0</v>
      </c>
      <c r="D5" s="98"/>
      <c r="E5" s="98"/>
      <c r="F5" s="98"/>
      <c r="G5" s="98"/>
      <c r="H5" s="98"/>
      <c r="I5" s="98"/>
      <c r="J5" s="98"/>
      <c r="O5" t="s">
        <v>39</v>
      </c>
      <c r="P5">
        <f>P4*0.75</f>
        <v>174</v>
      </c>
      <c r="Q5">
        <f t="shared" ref="Q5:Q7" si="0">1.8/P5</f>
        <v>1.0344827586206896E-2</v>
      </c>
      <c r="R5" s="90"/>
      <c r="U5" s="28"/>
      <c r="V5" s="29"/>
      <c r="X5" s="41"/>
      <c r="Y5" s="41"/>
      <c r="Z5" s="41"/>
    </row>
    <row r="6" spans="1:26" x14ac:dyDescent="0.35">
      <c r="D6" s="90"/>
      <c r="E6" s="90"/>
      <c r="F6" s="90"/>
      <c r="G6" s="90"/>
      <c r="H6" s="90"/>
      <c r="I6" s="90"/>
      <c r="J6" s="90"/>
      <c r="O6" t="s">
        <v>40</v>
      </c>
      <c r="P6">
        <f>P4*0.5</f>
        <v>116</v>
      </c>
      <c r="Q6">
        <f t="shared" si="0"/>
        <v>1.5517241379310345E-2</v>
      </c>
      <c r="R6" s="90"/>
      <c r="U6" s="28"/>
      <c r="V6" s="29"/>
      <c r="X6" s="90"/>
      <c r="Y6" s="90"/>
      <c r="Z6" s="90"/>
    </row>
    <row r="7" spans="1:26" x14ac:dyDescent="0.35">
      <c r="D7" s="90"/>
      <c r="E7" s="90"/>
      <c r="F7" s="90"/>
      <c r="G7" s="90"/>
      <c r="H7" s="90"/>
      <c r="I7" s="90"/>
      <c r="J7" s="90"/>
      <c r="O7" t="s">
        <v>41</v>
      </c>
      <c r="P7">
        <f>P4*0.25</f>
        <v>58</v>
      </c>
      <c r="Q7">
        <f t="shared" si="0"/>
        <v>3.1034482758620689E-2</v>
      </c>
      <c r="R7" s="90"/>
      <c r="U7" s="28"/>
      <c r="V7" s="29"/>
      <c r="X7" s="90"/>
      <c r="Y7" s="90"/>
      <c r="Z7" s="90"/>
    </row>
    <row r="8" spans="1:26" ht="18" customHeight="1" x14ac:dyDescent="0.35">
      <c r="D8" s="90"/>
      <c r="E8" s="90"/>
      <c r="F8" s="90"/>
      <c r="G8" s="90"/>
      <c r="H8" s="90"/>
      <c r="I8" s="90"/>
      <c r="J8" s="90"/>
      <c r="O8" t="s">
        <v>42</v>
      </c>
      <c r="P8">
        <f>P7*0</f>
        <v>0</v>
      </c>
      <c r="Q8">
        <v>0</v>
      </c>
      <c r="R8" s="90"/>
      <c r="T8" s="93"/>
      <c r="U8" s="28"/>
      <c r="V8" s="29"/>
      <c r="X8" s="90"/>
      <c r="Y8" s="90"/>
      <c r="Z8" s="90"/>
    </row>
    <row r="9" spans="1:26" x14ac:dyDescent="0.35">
      <c r="D9" s="90"/>
      <c r="E9" s="90"/>
      <c r="F9" s="90"/>
      <c r="G9" s="90"/>
      <c r="H9" s="90"/>
      <c r="I9" s="90"/>
      <c r="J9" s="90"/>
      <c r="O9" t="s">
        <v>43</v>
      </c>
      <c r="P9">
        <f>P4*1.25</f>
        <v>290</v>
      </c>
      <c r="Q9">
        <f>1.8/P9</f>
        <v>6.2068965517241377E-3</v>
      </c>
      <c r="R9" s="90"/>
      <c r="U9" s="28"/>
      <c r="V9" s="29"/>
      <c r="X9" s="90"/>
      <c r="Y9" s="90"/>
      <c r="Z9" s="90"/>
    </row>
    <row r="10" spans="1:26" x14ac:dyDescent="0.35">
      <c r="A10">
        <v>2.6</v>
      </c>
      <c r="D10" s="90"/>
      <c r="E10" s="90"/>
      <c r="F10" s="90"/>
      <c r="G10" s="90"/>
      <c r="H10" s="90"/>
      <c r="I10" s="90"/>
      <c r="J10" s="90"/>
      <c r="U10" s="28"/>
      <c r="V10" s="29"/>
      <c r="X10" s="90"/>
      <c r="Y10" s="90"/>
      <c r="Z10" s="90"/>
    </row>
    <row r="11" spans="1:26" x14ac:dyDescent="0.35">
      <c r="A11">
        <v>4.2</v>
      </c>
      <c r="D11" s="90"/>
      <c r="E11" s="90"/>
      <c r="F11" s="90"/>
      <c r="G11" s="90"/>
      <c r="H11" s="90"/>
      <c r="I11" s="90"/>
      <c r="J11" s="90"/>
      <c r="O11" t="s">
        <v>59</v>
      </c>
      <c r="P11">
        <v>5</v>
      </c>
      <c r="Q11" t="s">
        <v>45</v>
      </c>
      <c r="U11" s="9"/>
      <c r="V11" s="9"/>
      <c r="X11" s="90"/>
      <c r="Y11" s="90"/>
      <c r="Z11" s="90"/>
    </row>
    <row r="12" spans="1:26" x14ac:dyDescent="0.35">
      <c r="A12">
        <v>0</v>
      </c>
      <c r="D12" s="90"/>
      <c r="E12" s="90"/>
      <c r="F12" s="90"/>
      <c r="G12" s="90"/>
      <c r="H12" s="90"/>
      <c r="I12" s="90"/>
      <c r="J12" s="90"/>
      <c r="U12" s="9"/>
      <c r="V12" s="9"/>
      <c r="X12" s="90"/>
      <c r="Y12" s="90"/>
      <c r="Z12" s="90"/>
    </row>
    <row r="13" spans="1:26" x14ac:dyDescent="0.35">
      <c r="A13">
        <v>5.5</v>
      </c>
      <c r="D13" s="90"/>
      <c r="E13" s="90"/>
      <c r="F13" s="90"/>
      <c r="G13" s="90"/>
      <c r="H13" s="90"/>
      <c r="I13" s="90"/>
      <c r="J13" s="90"/>
      <c r="X13" s="90"/>
      <c r="Y13" s="90"/>
      <c r="Z13" s="90"/>
    </row>
    <row r="14" spans="1:26" x14ac:dyDescent="0.35">
      <c r="D14" s="90"/>
      <c r="E14" s="90"/>
      <c r="F14" s="90"/>
      <c r="G14" s="90"/>
      <c r="H14" s="90"/>
      <c r="I14" s="90"/>
      <c r="J14" s="90"/>
      <c r="T14" s="90"/>
      <c r="U14" s="90"/>
      <c r="V14" s="90"/>
      <c r="W14" s="90"/>
      <c r="X14" s="90"/>
      <c r="Y14" s="90"/>
      <c r="Z14" s="90"/>
    </row>
    <row r="15" spans="1:26" x14ac:dyDescent="0.35">
      <c r="D15" s="90"/>
      <c r="E15" s="90"/>
      <c r="F15" s="90"/>
      <c r="G15" s="90"/>
      <c r="H15" s="90"/>
      <c r="I15" s="90"/>
      <c r="J15" s="90"/>
      <c r="N15" s="64" t="s">
        <v>1</v>
      </c>
      <c r="T15" s="90"/>
      <c r="U15" s="90"/>
      <c r="V15" s="90"/>
      <c r="W15" s="90"/>
      <c r="X15" s="90"/>
      <c r="Y15" s="90"/>
      <c r="Z15" s="90"/>
    </row>
    <row r="16" spans="1:26" x14ac:dyDescent="0.35">
      <c r="D16" s="90"/>
      <c r="E16" s="90"/>
      <c r="F16" s="90"/>
      <c r="G16" s="90"/>
      <c r="H16" s="90"/>
      <c r="I16" s="90"/>
      <c r="J16" s="90"/>
      <c r="N16" s="64" t="s">
        <v>2</v>
      </c>
      <c r="T16" s="90"/>
      <c r="U16" s="90"/>
      <c r="V16" s="90"/>
      <c r="W16" s="90"/>
      <c r="X16" s="90"/>
      <c r="Y16" s="90"/>
      <c r="Z16" s="90"/>
    </row>
    <row r="17" spans="1:26" x14ac:dyDescent="0.35">
      <c r="D17" s="90"/>
      <c r="E17" s="90"/>
      <c r="F17" s="90"/>
      <c r="G17" s="90"/>
      <c r="H17" s="90"/>
      <c r="I17" s="90"/>
      <c r="J17" s="90"/>
      <c r="N17" s="64" t="s">
        <v>3</v>
      </c>
      <c r="T17" s="90"/>
      <c r="U17" s="90"/>
      <c r="V17" s="90"/>
      <c r="W17" s="90"/>
      <c r="X17" s="90"/>
      <c r="Y17" s="90"/>
      <c r="Z17" s="90"/>
    </row>
    <row r="18" spans="1:26" x14ac:dyDescent="0.35">
      <c r="A18" t="s">
        <v>35</v>
      </c>
      <c r="D18" s="90"/>
      <c r="E18" s="90"/>
      <c r="F18" s="90"/>
      <c r="G18" s="90"/>
      <c r="H18" s="90"/>
      <c r="I18" s="90"/>
      <c r="J18" s="90"/>
      <c r="T18" s="90"/>
      <c r="U18" s="90"/>
      <c r="V18" s="90"/>
      <c r="W18" s="90"/>
      <c r="X18" s="90"/>
      <c r="Y18" s="90"/>
      <c r="Z18" s="90"/>
    </row>
    <row r="19" spans="1:26" x14ac:dyDescent="0.35">
      <c r="D19" s="90"/>
      <c r="E19" s="90"/>
      <c r="F19" s="90"/>
      <c r="G19" s="90"/>
      <c r="H19" s="90"/>
      <c r="I19" s="90"/>
      <c r="J19" s="90"/>
      <c r="N19" s="64" t="s">
        <v>4</v>
      </c>
      <c r="T19" s="90"/>
      <c r="U19" s="90"/>
      <c r="V19" s="90"/>
      <c r="W19" s="90"/>
      <c r="X19" s="90"/>
      <c r="Y19" s="90"/>
      <c r="Z19" s="90"/>
    </row>
    <row r="20" spans="1:26" x14ac:dyDescent="0.35">
      <c r="D20" s="90"/>
      <c r="E20" s="90"/>
      <c r="F20" s="90"/>
      <c r="G20" s="90"/>
      <c r="H20" s="90"/>
      <c r="I20" s="90"/>
      <c r="J20" s="90"/>
      <c r="N20" s="64" t="s">
        <v>24</v>
      </c>
      <c r="T20" s="90"/>
      <c r="U20" s="90"/>
      <c r="V20" s="90"/>
      <c r="W20" s="90"/>
      <c r="X20" s="90"/>
      <c r="Y20" s="90"/>
      <c r="Z20" s="90"/>
    </row>
    <row r="21" spans="1:26" x14ac:dyDescent="0.35">
      <c r="D21" s="90"/>
      <c r="E21" s="90"/>
      <c r="F21" s="90"/>
      <c r="G21" s="90"/>
      <c r="H21" s="90"/>
      <c r="I21" s="90"/>
      <c r="J21" s="90"/>
      <c r="T21" s="90"/>
      <c r="U21" s="90"/>
      <c r="V21" s="90"/>
      <c r="W21" s="90"/>
      <c r="X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row>
    <row r="31" spans="1:26" x14ac:dyDescent="0.35">
      <c r="D31" s="90"/>
      <c r="E31" s="90"/>
      <c r="F31" s="90"/>
      <c r="G31" s="90"/>
      <c r="H31" s="90"/>
      <c r="I31" s="90"/>
      <c r="J31" s="90"/>
    </row>
    <row r="32" spans="1:26" x14ac:dyDescent="0.35">
      <c r="D32" s="90"/>
      <c r="E32" s="90"/>
      <c r="F32" s="90"/>
      <c r="G32" s="90"/>
      <c r="H32" s="90"/>
      <c r="I32" s="90"/>
      <c r="J32" s="90"/>
    </row>
    <row r="33" spans="1:26" x14ac:dyDescent="0.35">
      <c r="B33" t="s">
        <v>60</v>
      </c>
      <c r="D33" s="90"/>
      <c r="E33" s="90"/>
      <c r="F33" s="90"/>
      <c r="G33" s="39" t="s">
        <v>9</v>
      </c>
      <c r="H33" s="90"/>
      <c r="I33" s="90"/>
      <c r="J33" s="90"/>
      <c r="K33" t="s">
        <v>47</v>
      </c>
    </row>
    <row r="34" spans="1:26" x14ac:dyDescent="0.35">
      <c r="D34" s="90"/>
      <c r="E34" s="90"/>
      <c r="F34" s="90"/>
      <c r="G34" s="90"/>
      <c r="H34" s="90"/>
      <c r="I34" s="90"/>
      <c r="J34" s="90"/>
    </row>
    <row r="35" spans="1:26" x14ac:dyDescent="0.35">
      <c r="A35" t="s">
        <v>48</v>
      </c>
      <c r="C35" t="s">
        <v>49</v>
      </c>
      <c r="D35" s="39"/>
      <c r="E35" s="39" t="s">
        <v>50</v>
      </c>
      <c r="F35" s="39"/>
      <c r="G35" s="39" t="s">
        <v>51</v>
      </c>
      <c r="H35" s="39"/>
      <c r="I35" s="39" t="s">
        <v>52</v>
      </c>
      <c r="J35" s="39"/>
      <c r="K35" t="s">
        <v>53</v>
      </c>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1"/>
      <c r="U36" s="1"/>
      <c r="V36" s="1"/>
      <c r="W36" s="1"/>
      <c r="X36" s="1"/>
      <c r="Y36" s="1"/>
      <c r="Z36" s="1"/>
    </row>
    <row r="37" spans="1:26" x14ac:dyDescent="0.35">
      <c r="A37" s="2">
        <v>2.7</v>
      </c>
      <c r="B37" s="2">
        <v>0</v>
      </c>
      <c r="C37" s="7">
        <v>2.8</v>
      </c>
      <c r="D37" s="6">
        <v>0</v>
      </c>
      <c r="E37" s="8">
        <v>2.8</v>
      </c>
      <c r="F37" s="8">
        <v>0</v>
      </c>
      <c r="G37" s="12">
        <v>2.8</v>
      </c>
      <c r="H37" s="12">
        <v>0</v>
      </c>
      <c r="I37" s="16">
        <v>2.8</v>
      </c>
      <c r="J37" s="16">
        <v>0</v>
      </c>
      <c r="K37" s="19">
        <v>2.8</v>
      </c>
      <c r="L37" s="19">
        <v>0</v>
      </c>
      <c r="M37" s="1"/>
      <c r="N37" s="1"/>
      <c r="O37" s="1"/>
      <c r="P37" s="1"/>
      <c r="Q37" s="1"/>
    </row>
    <row r="38" spans="1:26" x14ac:dyDescent="0.35">
      <c r="A38" s="5">
        <v>2.9</v>
      </c>
      <c r="B38" s="5">
        <v>5.0826000000000002</v>
      </c>
      <c r="C38" s="7">
        <v>2.9</v>
      </c>
      <c r="D38" s="6">
        <v>5.0373000000000001</v>
      </c>
      <c r="E38" s="8">
        <v>2.9</v>
      </c>
      <c r="F38" s="8">
        <v>5.0284000000000004</v>
      </c>
      <c r="G38" s="12">
        <v>2.9</v>
      </c>
      <c r="H38" s="12">
        <v>5.0137999999999998</v>
      </c>
      <c r="I38" s="16">
        <v>2.9</v>
      </c>
      <c r="J38" s="16">
        <v>5.0042</v>
      </c>
      <c r="K38" s="19">
        <v>2.9</v>
      </c>
      <c r="L38" s="19">
        <v>1.6032999999999999</v>
      </c>
    </row>
    <row r="39" spans="1:26" x14ac:dyDescent="0.35">
      <c r="A39" s="3">
        <v>3</v>
      </c>
      <c r="B39" s="33">
        <v>5.0845000000000002</v>
      </c>
      <c r="C39" s="7">
        <v>3</v>
      </c>
      <c r="D39" s="10">
        <v>5.0396000000000001</v>
      </c>
      <c r="E39" s="9">
        <v>3</v>
      </c>
      <c r="F39" s="28">
        <v>5.0298999999999996</v>
      </c>
      <c r="G39" s="13">
        <v>3</v>
      </c>
      <c r="H39" s="30">
        <v>5.0164999999999997</v>
      </c>
      <c r="I39" s="17">
        <v>3</v>
      </c>
      <c r="J39" s="32">
        <v>5.0071000000000003</v>
      </c>
      <c r="K39" s="19">
        <v>3</v>
      </c>
      <c r="L39" s="19">
        <v>2.0865</v>
      </c>
      <c r="R39" s="1"/>
      <c r="S39" s="1"/>
    </row>
    <row r="40" spans="1:26" x14ac:dyDescent="0.35">
      <c r="A40" s="3">
        <v>3.2</v>
      </c>
      <c r="B40" s="33">
        <v>5.0869999999999997</v>
      </c>
      <c r="C40" s="7">
        <v>3.2</v>
      </c>
      <c r="D40" s="10">
        <v>5.0434999999999999</v>
      </c>
      <c r="E40" s="9">
        <v>3.2</v>
      </c>
      <c r="F40" s="28">
        <v>5.0350000000000001</v>
      </c>
      <c r="G40" s="13">
        <v>3.2</v>
      </c>
      <c r="H40" s="30">
        <v>5.0233999999999996</v>
      </c>
      <c r="I40" s="17">
        <v>3.2</v>
      </c>
      <c r="J40" s="32">
        <v>5.008</v>
      </c>
      <c r="K40" s="19">
        <v>3.2</v>
      </c>
      <c r="L40" s="19">
        <v>2.2881</v>
      </c>
    </row>
    <row r="41" spans="1:26" x14ac:dyDescent="0.35">
      <c r="A41" s="3">
        <v>3.4</v>
      </c>
      <c r="B41" s="33">
        <v>5.0834000000000001</v>
      </c>
      <c r="C41" s="7">
        <v>3.4</v>
      </c>
      <c r="D41" s="10">
        <v>5.0495000000000001</v>
      </c>
      <c r="E41" s="9">
        <v>3.4</v>
      </c>
      <c r="F41" s="28">
        <v>5.0401999999999996</v>
      </c>
      <c r="G41" s="13">
        <v>3.4</v>
      </c>
      <c r="H41" s="30">
        <v>5.0307000000000004</v>
      </c>
      <c r="I41" s="17">
        <v>3.4</v>
      </c>
      <c r="J41" s="32">
        <v>5.0183</v>
      </c>
      <c r="K41" s="19">
        <v>3.4</v>
      </c>
      <c r="L41" s="19">
        <v>2.4912000000000001</v>
      </c>
    </row>
    <row r="42" spans="1:26" x14ac:dyDescent="0.35">
      <c r="A42" s="3">
        <v>3.6</v>
      </c>
      <c r="B42" s="33">
        <v>5.0907999999999998</v>
      </c>
      <c r="C42" s="7">
        <v>3.6</v>
      </c>
      <c r="D42" s="10">
        <v>5.0548999999999999</v>
      </c>
      <c r="E42" s="9">
        <v>3.6</v>
      </c>
      <c r="F42" s="28">
        <v>5.0464000000000002</v>
      </c>
      <c r="G42" s="13">
        <v>3.6</v>
      </c>
      <c r="H42" s="30">
        <v>5.0374999999999996</v>
      </c>
      <c r="I42" s="17">
        <v>3.6</v>
      </c>
      <c r="J42" s="32">
        <v>5.0269000000000004</v>
      </c>
      <c r="K42" s="19">
        <v>3.6</v>
      </c>
      <c r="L42" s="19">
        <v>2.6958000000000002</v>
      </c>
    </row>
    <row r="43" spans="1:26" x14ac:dyDescent="0.35">
      <c r="A43" s="3">
        <v>3.8</v>
      </c>
      <c r="B43" s="33">
        <v>5.1032000000000002</v>
      </c>
      <c r="C43" s="7">
        <v>3.8</v>
      </c>
      <c r="D43" s="10">
        <v>5.0617999999999999</v>
      </c>
      <c r="E43" s="9">
        <v>3.8</v>
      </c>
      <c r="F43" s="28">
        <v>5.0529999999999999</v>
      </c>
      <c r="G43" s="13">
        <v>3.8</v>
      </c>
      <c r="H43" s="30">
        <v>5.0448000000000004</v>
      </c>
      <c r="I43" s="17">
        <v>3.8</v>
      </c>
      <c r="J43" s="32">
        <v>5.0350999999999999</v>
      </c>
      <c r="K43" s="19">
        <v>3.8</v>
      </c>
      <c r="L43" s="19">
        <v>2.9</v>
      </c>
    </row>
    <row r="44" spans="1:26" x14ac:dyDescent="0.35">
      <c r="A44" s="3">
        <v>4</v>
      </c>
      <c r="B44" s="33">
        <v>5.0914999999999999</v>
      </c>
      <c r="C44" s="7">
        <v>4</v>
      </c>
      <c r="D44" s="10">
        <v>5.0693000000000001</v>
      </c>
      <c r="E44" s="9">
        <v>4</v>
      </c>
      <c r="F44" s="28">
        <v>5.0643000000000002</v>
      </c>
      <c r="G44" s="13">
        <v>4</v>
      </c>
      <c r="H44" s="30">
        <v>5.0536000000000003</v>
      </c>
      <c r="I44" s="17">
        <v>4</v>
      </c>
      <c r="J44" s="32">
        <v>5.0446</v>
      </c>
      <c r="K44" s="19">
        <v>4</v>
      </c>
      <c r="L44" s="19">
        <v>3.1013999999999999</v>
      </c>
    </row>
    <row r="45" spans="1:26" x14ac:dyDescent="0.35">
      <c r="A45" s="3">
        <v>4.2</v>
      </c>
      <c r="B45" s="33">
        <v>5.0838000000000001</v>
      </c>
      <c r="C45" s="7">
        <v>4.2</v>
      </c>
      <c r="D45" s="10">
        <v>5.0244999999999997</v>
      </c>
      <c r="E45" s="9">
        <v>4.2</v>
      </c>
      <c r="F45" s="28">
        <v>5.0232999999999999</v>
      </c>
      <c r="G45" s="13">
        <v>4.2</v>
      </c>
      <c r="H45" s="30">
        <v>5.0198999999999998</v>
      </c>
      <c r="I45" s="17">
        <v>4.2</v>
      </c>
      <c r="J45" s="32">
        <v>4.0190999999999999</v>
      </c>
      <c r="K45" s="19">
        <v>4.2</v>
      </c>
      <c r="L45" s="19">
        <v>3.3107000000000002</v>
      </c>
    </row>
    <row r="46" spans="1:26" x14ac:dyDescent="0.35">
      <c r="A46" s="3">
        <v>4.7</v>
      </c>
      <c r="B46" s="33">
        <v>5.0818000000000003</v>
      </c>
      <c r="C46" s="7">
        <v>4.4000000000000004</v>
      </c>
      <c r="D46" s="10">
        <v>5.0270000000000001</v>
      </c>
      <c r="E46" s="9">
        <v>4.4000000000000004</v>
      </c>
      <c r="F46" s="28">
        <v>5.0243000000000002</v>
      </c>
      <c r="G46" s="13">
        <v>4.4000000000000004</v>
      </c>
      <c r="H46" s="30">
        <v>5.0209000000000001</v>
      </c>
      <c r="I46" s="17">
        <v>4.4000000000000004</v>
      </c>
      <c r="J46" s="32">
        <v>4.2373000000000003</v>
      </c>
      <c r="K46" s="19">
        <v>4.4000000000000004</v>
      </c>
      <c r="L46" s="19">
        <v>3.5129000000000001</v>
      </c>
    </row>
    <row r="47" spans="1:26" x14ac:dyDescent="0.35">
      <c r="A47" s="3">
        <v>5.4</v>
      </c>
      <c r="B47" s="33">
        <v>5.0782999999999996</v>
      </c>
      <c r="C47" s="7">
        <v>4.5999999999999996</v>
      </c>
      <c r="D47" s="10">
        <v>5.0316000000000001</v>
      </c>
      <c r="E47" s="9">
        <v>4.5999999999999996</v>
      </c>
      <c r="F47" s="28">
        <v>5.0254000000000003</v>
      </c>
      <c r="G47" s="13">
        <v>4.5999999999999996</v>
      </c>
      <c r="H47" s="30">
        <v>5.0214999999999996</v>
      </c>
      <c r="I47" s="17">
        <v>4.5999999999999996</v>
      </c>
      <c r="J47" s="32">
        <v>4.4593999999999996</v>
      </c>
      <c r="K47" s="19">
        <v>4.5999999999999996</v>
      </c>
      <c r="L47" s="19">
        <v>3.7389999999999999</v>
      </c>
    </row>
    <row r="48" spans="1:26" x14ac:dyDescent="0.35">
      <c r="A48" s="3">
        <v>5.6</v>
      </c>
      <c r="B48" s="33">
        <v>5.0789</v>
      </c>
      <c r="C48" s="7">
        <v>4.8</v>
      </c>
      <c r="D48" s="10">
        <v>5.0355999999999996</v>
      </c>
      <c r="E48" s="9">
        <v>4.8</v>
      </c>
      <c r="F48" s="28">
        <v>5.0247999999999999</v>
      </c>
      <c r="G48" s="13">
        <v>4.8</v>
      </c>
      <c r="H48" s="30">
        <v>5.0232000000000001</v>
      </c>
      <c r="I48" s="17">
        <v>4.8</v>
      </c>
      <c r="J48" s="32">
        <v>4.6731999999999996</v>
      </c>
      <c r="K48" s="19">
        <v>4.8</v>
      </c>
      <c r="L48" s="19">
        <v>3.9493</v>
      </c>
    </row>
    <row r="49" spans="1:12" x14ac:dyDescent="0.35">
      <c r="A49" s="3"/>
      <c r="B49" s="33"/>
      <c r="C49" s="7">
        <v>5</v>
      </c>
      <c r="D49" s="10">
        <v>5.0368000000000004</v>
      </c>
      <c r="E49" s="9">
        <v>5</v>
      </c>
      <c r="F49" s="28">
        <v>5.0251000000000001</v>
      </c>
      <c r="G49" s="13">
        <v>5</v>
      </c>
      <c r="H49" s="30">
        <v>5.0220000000000002</v>
      </c>
      <c r="I49" s="17">
        <v>5</v>
      </c>
      <c r="J49" s="32">
        <v>4.8864999999999998</v>
      </c>
      <c r="K49" s="19">
        <v>5</v>
      </c>
      <c r="L49" s="19">
        <v>4.1643999999999997</v>
      </c>
    </row>
    <row r="50" spans="1:12" x14ac:dyDescent="0.35">
      <c r="A50" s="3"/>
      <c r="B50" s="33"/>
      <c r="C50" s="7">
        <v>5.2</v>
      </c>
      <c r="D50" s="10">
        <v>5.0374999999999996</v>
      </c>
      <c r="E50" s="9">
        <v>5.2</v>
      </c>
      <c r="F50" s="28">
        <v>5.0263999999999998</v>
      </c>
      <c r="G50" s="13">
        <v>5.2</v>
      </c>
      <c r="H50" s="30">
        <v>5.0237999999999996</v>
      </c>
      <c r="I50" s="17">
        <v>5.2</v>
      </c>
      <c r="J50" s="32">
        <v>5.0175999999999998</v>
      </c>
      <c r="K50" s="19">
        <v>5.2</v>
      </c>
      <c r="L50" s="19">
        <v>4.3647</v>
      </c>
    </row>
    <row r="51" spans="1:12" ht="15.75" customHeight="1" x14ac:dyDescent="0.35">
      <c r="A51" s="3"/>
      <c r="B51" s="33"/>
      <c r="C51" s="7">
        <v>5.4</v>
      </c>
      <c r="D51" s="10">
        <v>5.0380000000000003</v>
      </c>
      <c r="E51" s="9">
        <v>5.4</v>
      </c>
      <c r="F51" s="28">
        <v>5.0266000000000002</v>
      </c>
      <c r="G51" s="13">
        <v>5.4</v>
      </c>
      <c r="H51" s="30">
        <v>5.0247999999999999</v>
      </c>
      <c r="I51" s="17">
        <v>5.4</v>
      </c>
      <c r="J51" s="32">
        <v>5.0307000000000004</v>
      </c>
      <c r="K51" s="19">
        <v>5.4</v>
      </c>
      <c r="L51" s="19">
        <v>4.5616000000000003</v>
      </c>
    </row>
    <row r="52" spans="1:12" x14ac:dyDescent="0.35">
      <c r="A52" s="3"/>
      <c r="B52" s="33"/>
      <c r="C52" s="7">
        <v>5.6</v>
      </c>
      <c r="D52" s="10">
        <v>5.0385999999999997</v>
      </c>
      <c r="E52" s="9">
        <v>5.6</v>
      </c>
      <c r="F52" s="28">
        <v>5.0247000000000002</v>
      </c>
      <c r="G52" s="13">
        <v>5.6</v>
      </c>
      <c r="H52" s="30">
        <v>5.024</v>
      </c>
      <c r="I52" s="17">
        <v>5.6</v>
      </c>
      <c r="J52" s="32">
        <v>5.0231000000000003</v>
      </c>
      <c r="K52" s="19">
        <v>5.6</v>
      </c>
      <c r="L52" s="19">
        <v>4.7192999999999996</v>
      </c>
    </row>
    <row r="53" spans="1:12" x14ac:dyDescent="0.35">
      <c r="A53" s="3"/>
      <c r="B53" s="33"/>
      <c r="C53" s="7"/>
      <c r="D53" s="10"/>
      <c r="E53" s="9"/>
      <c r="F53" s="28"/>
      <c r="G53" s="13"/>
      <c r="H53" s="30"/>
      <c r="I53" s="17"/>
      <c r="J53" s="32"/>
      <c r="K53" s="19"/>
      <c r="L53" s="19"/>
    </row>
    <row r="54" spans="1:12" x14ac:dyDescent="0.35">
      <c r="A54" s="3"/>
      <c r="B54" s="33"/>
      <c r="C54" s="7"/>
      <c r="D54" s="10"/>
      <c r="E54" s="9"/>
      <c r="F54" s="28"/>
      <c r="G54" s="13"/>
      <c r="H54" s="30"/>
      <c r="I54" s="17"/>
      <c r="J54" s="32"/>
      <c r="K54" s="19"/>
      <c r="L54" s="19"/>
    </row>
    <row r="55" spans="1:12" x14ac:dyDescent="0.35">
      <c r="A55" s="3"/>
      <c r="B55" s="33"/>
      <c r="C55" s="7"/>
      <c r="D55" s="10"/>
      <c r="E55" s="9"/>
      <c r="F55" s="28"/>
      <c r="G55" s="13"/>
      <c r="H55" s="30"/>
      <c r="I55" s="17"/>
      <c r="J55" s="32"/>
      <c r="K55" s="19"/>
      <c r="L55" s="19"/>
    </row>
    <row r="56" spans="1:12" x14ac:dyDescent="0.35">
      <c r="A56" s="3"/>
      <c r="B56" s="33"/>
      <c r="C56" s="7"/>
      <c r="D56" s="10"/>
      <c r="E56" s="9"/>
      <c r="F56" s="28"/>
      <c r="G56" s="13"/>
      <c r="H56" s="30"/>
      <c r="I56" s="17"/>
      <c r="J56" s="32"/>
      <c r="K56" s="19"/>
      <c r="L56" s="19"/>
    </row>
    <row r="57" spans="1:12" x14ac:dyDescent="0.35">
      <c r="A57" s="3"/>
      <c r="B57" s="33"/>
      <c r="C57" s="7"/>
      <c r="D57" s="10"/>
      <c r="E57" s="9"/>
      <c r="F57" s="28"/>
      <c r="G57" s="13"/>
      <c r="H57" s="30"/>
      <c r="I57" s="17"/>
      <c r="J57" s="32"/>
      <c r="K57" s="19"/>
      <c r="L57" s="19"/>
    </row>
    <row r="58" spans="1:12" x14ac:dyDescent="0.35">
      <c r="A58" s="3"/>
      <c r="B58" s="33"/>
      <c r="C58" s="7"/>
      <c r="D58" s="10"/>
      <c r="E58" s="9"/>
      <c r="F58" s="28"/>
      <c r="G58" s="13"/>
      <c r="H58" s="30"/>
      <c r="I58" s="17"/>
      <c r="J58" s="32"/>
      <c r="K58" s="19"/>
      <c r="L58" s="19"/>
    </row>
    <row r="59" spans="1:12" x14ac:dyDescent="0.35">
      <c r="A59" s="3"/>
      <c r="B59" s="33"/>
      <c r="C59" s="7"/>
      <c r="D59" s="10"/>
      <c r="E59" s="9"/>
      <c r="F59" s="28"/>
      <c r="G59" s="13"/>
      <c r="H59" s="30"/>
      <c r="I59" s="17"/>
      <c r="J59" s="32"/>
      <c r="K59" s="19"/>
      <c r="L59" s="19"/>
    </row>
    <row r="60" spans="1:12" x14ac:dyDescent="0.35">
      <c r="A60" s="5"/>
      <c r="B60" s="3"/>
      <c r="C60" s="7"/>
      <c r="D60" s="10"/>
      <c r="E60" s="9"/>
      <c r="F60" s="28"/>
      <c r="G60" s="15"/>
      <c r="H60" s="13"/>
      <c r="I60" s="17"/>
      <c r="J60" s="32"/>
      <c r="K60" s="19"/>
      <c r="L60" s="19"/>
    </row>
    <row r="61" spans="1:12" x14ac:dyDescent="0.35">
      <c r="A61" s="5"/>
      <c r="B61" s="3"/>
      <c r="C61" s="7"/>
      <c r="D61" s="10"/>
      <c r="E61" s="9"/>
      <c r="F61" s="28"/>
      <c r="G61" s="15"/>
      <c r="H61" s="13"/>
      <c r="I61" s="17"/>
      <c r="J61" s="32"/>
      <c r="K61" s="19"/>
      <c r="L61" s="19"/>
    </row>
    <row r="62" spans="1:12" x14ac:dyDescent="0.35">
      <c r="A62" s="5"/>
      <c r="B62" s="3"/>
      <c r="C62" s="7"/>
      <c r="D62" s="10"/>
      <c r="E62" s="9"/>
      <c r="F62" s="28"/>
      <c r="G62" s="15"/>
      <c r="H62" s="13"/>
      <c r="I62" s="17"/>
      <c r="J62" s="32"/>
      <c r="K62" s="19"/>
      <c r="L62" s="19"/>
    </row>
    <row r="63" spans="1:12" x14ac:dyDescent="0.35">
      <c r="A63" s="5"/>
      <c r="B63" s="3"/>
      <c r="C63" s="7"/>
      <c r="D63" s="10"/>
      <c r="E63" s="9"/>
      <c r="F63" s="28"/>
      <c r="G63" s="15"/>
      <c r="H63" s="13"/>
      <c r="I63" s="17"/>
      <c r="J63" s="32"/>
      <c r="K63" s="19"/>
      <c r="L63" s="19"/>
    </row>
    <row r="64" spans="1:12" x14ac:dyDescent="0.35">
      <c r="A64" s="5"/>
      <c r="B64" s="5"/>
      <c r="C64" s="7"/>
      <c r="D64" s="7"/>
      <c r="E64" s="9"/>
      <c r="F64" s="9"/>
      <c r="G64" s="15"/>
      <c r="H64" s="15"/>
      <c r="I64" s="17"/>
      <c r="J64" s="17"/>
      <c r="K64" s="19"/>
      <c r="L64" s="19"/>
    </row>
    <row r="65" spans="1:12" x14ac:dyDescent="0.35">
      <c r="A65" s="5"/>
      <c r="B65" s="5"/>
      <c r="C65" s="7"/>
      <c r="D65" s="7"/>
      <c r="E65" s="9"/>
      <c r="F65" s="9"/>
      <c r="G65" s="15"/>
      <c r="H65" s="15"/>
      <c r="I65" s="17"/>
      <c r="J65" s="17"/>
      <c r="K65" s="19"/>
      <c r="L65" s="19"/>
    </row>
    <row r="66" spans="1:12" x14ac:dyDescent="0.35">
      <c r="A66" s="5"/>
      <c r="B66" s="5"/>
      <c r="C66" s="7"/>
      <c r="D66" s="7"/>
      <c r="E66" s="9"/>
      <c r="F66" s="9"/>
      <c r="G66" s="15"/>
      <c r="H66" s="15"/>
      <c r="I66" s="17"/>
      <c r="J66" s="17"/>
      <c r="K66" s="19"/>
      <c r="L66" s="19"/>
    </row>
    <row r="67" spans="1:12" x14ac:dyDescent="0.35">
      <c r="A67" s="5"/>
      <c r="B67" s="5"/>
      <c r="C67" s="7"/>
      <c r="D67" s="7"/>
      <c r="E67" s="9"/>
      <c r="F67" s="9"/>
      <c r="G67" s="15"/>
      <c r="H67" s="15"/>
      <c r="I67" s="17"/>
      <c r="J67" s="17"/>
      <c r="K67" s="19"/>
      <c r="L67" s="19"/>
    </row>
    <row r="68" spans="1:12" x14ac:dyDescent="0.35">
      <c r="A68" s="5"/>
      <c r="B68" s="5"/>
      <c r="C68" s="7"/>
      <c r="D68" s="7"/>
      <c r="E68" s="9"/>
      <c r="F68" s="9"/>
      <c r="G68" s="15"/>
      <c r="H68" s="15"/>
      <c r="I68" s="17"/>
      <c r="J68" s="17"/>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1">
    <mergeCell ref="D5:J5"/>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21B3-826A-4649-95DA-1A7E799623B3}">
  <sheetPr codeName="Sheet8">
    <tabColor rgb="FF7030A0"/>
  </sheetPr>
  <dimension ref="A2:Z1000"/>
  <sheetViews>
    <sheetView zoomScaleNormal="100" workbookViewId="0">
      <selection activeCell="L27" sqref="L27"/>
    </sheetView>
  </sheetViews>
  <sheetFormatPr defaultRowHeight="14.5" x14ac:dyDescent="0.35"/>
  <cols>
    <col min="6" max="6" width="11.453125" customWidth="1"/>
    <col min="7" max="7" width="17.81640625" customWidth="1"/>
    <col min="28" max="28" width="11" bestFit="1" customWidth="1"/>
    <col min="30" max="30" width="13.81640625" bestFit="1" customWidth="1"/>
  </cols>
  <sheetData>
    <row r="2" spans="1:26" ht="21" x14ac:dyDescent="0.5">
      <c r="N2" s="48"/>
      <c r="R2" s="90"/>
    </row>
    <row r="3" spans="1:26" x14ac:dyDescent="0.35">
      <c r="P3" t="s">
        <v>36</v>
      </c>
      <c r="Q3" t="s">
        <v>37</v>
      </c>
      <c r="R3" s="90"/>
      <c r="U3" s="28">
        <v>2.9</v>
      </c>
      <c r="V3" s="29">
        <v>5.0826000000000002</v>
      </c>
    </row>
    <row r="4" spans="1:26" ht="15.5" x14ac:dyDescent="0.35">
      <c r="D4" s="22"/>
      <c r="O4" t="s">
        <v>38</v>
      </c>
      <c r="P4">
        <v>232</v>
      </c>
      <c r="Q4">
        <f>1.8/P4</f>
        <v>7.7586206896551723E-3</v>
      </c>
      <c r="R4" s="90"/>
      <c r="U4" s="28">
        <v>3</v>
      </c>
      <c r="V4" s="29">
        <v>5.0845000000000002</v>
      </c>
    </row>
    <row r="5" spans="1:26" ht="18" customHeight="1" x14ac:dyDescent="0.35">
      <c r="A5">
        <v>0</v>
      </c>
      <c r="D5" s="98"/>
      <c r="E5" s="98"/>
      <c r="F5" s="98"/>
      <c r="G5" s="98"/>
      <c r="H5" s="98"/>
      <c r="I5" s="98"/>
      <c r="J5" s="98"/>
      <c r="O5" t="s">
        <v>39</v>
      </c>
      <c r="P5">
        <f>P4*0.75</f>
        <v>174</v>
      </c>
      <c r="Q5">
        <f t="shared" ref="Q5:Q7" si="0">1.8/P5</f>
        <v>1.0344827586206896E-2</v>
      </c>
      <c r="R5" s="90"/>
      <c r="U5" s="28">
        <v>3.2</v>
      </c>
      <c r="V5" s="29">
        <v>5.0869999999999997</v>
      </c>
      <c r="X5" s="41"/>
      <c r="Y5" s="41"/>
      <c r="Z5" s="41"/>
    </row>
    <row r="6" spans="1:26" x14ac:dyDescent="0.35">
      <c r="D6" s="90"/>
      <c r="E6" s="90"/>
      <c r="F6" s="90"/>
      <c r="G6" s="90"/>
      <c r="H6" s="90"/>
      <c r="I6" s="90"/>
      <c r="J6" s="90"/>
      <c r="O6" t="s">
        <v>40</v>
      </c>
      <c r="P6">
        <f>P4*0.5</f>
        <v>116</v>
      </c>
      <c r="Q6">
        <f t="shared" si="0"/>
        <v>1.5517241379310345E-2</v>
      </c>
      <c r="R6" s="90"/>
      <c r="U6" s="28">
        <v>3.4</v>
      </c>
      <c r="V6" s="29">
        <v>5.0834000000000001</v>
      </c>
      <c r="X6" s="90"/>
      <c r="Y6" s="90"/>
      <c r="Z6" s="90"/>
    </row>
    <row r="7" spans="1:26" x14ac:dyDescent="0.35">
      <c r="D7" s="90"/>
      <c r="E7" s="90"/>
      <c r="F7" s="90"/>
      <c r="G7" s="90"/>
      <c r="H7" s="90"/>
      <c r="I7" s="90"/>
      <c r="J7" s="90"/>
      <c r="O7" t="s">
        <v>41</v>
      </c>
      <c r="P7">
        <f>P4*0.25</f>
        <v>58</v>
      </c>
      <c r="Q7">
        <f t="shared" si="0"/>
        <v>3.1034482758620689E-2</v>
      </c>
      <c r="R7" s="90"/>
      <c r="U7" s="28">
        <v>3.6</v>
      </c>
      <c r="V7" s="29">
        <v>5.0907999999999998</v>
      </c>
      <c r="X7" s="90"/>
      <c r="Y7" s="90"/>
      <c r="Z7" s="90"/>
    </row>
    <row r="8" spans="1:26" ht="18" customHeight="1" x14ac:dyDescent="0.35">
      <c r="D8" s="90"/>
      <c r="E8" s="90"/>
      <c r="F8" s="90"/>
      <c r="G8" s="90"/>
      <c r="H8" s="90"/>
      <c r="I8" s="90"/>
      <c r="J8" s="90"/>
      <c r="O8" t="s">
        <v>42</v>
      </c>
      <c r="P8">
        <f>P7*0</f>
        <v>0</v>
      </c>
      <c r="Q8">
        <v>0</v>
      </c>
      <c r="R8" s="90"/>
      <c r="U8" s="28">
        <v>3.8</v>
      </c>
      <c r="V8" s="29">
        <v>5.1032000000000002</v>
      </c>
      <c r="X8" s="90"/>
      <c r="Y8" s="90"/>
      <c r="Z8" s="90"/>
    </row>
    <row r="9" spans="1:26" x14ac:dyDescent="0.35">
      <c r="D9" s="90"/>
      <c r="E9" s="90"/>
      <c r="F9" s="90"/>
      <c r="G9" s="90"/>
      <c r="H9" s="90"/>
      <c r="I9" s="90"/>
      <c r="J9" s="90"/>
      <c r="O9" t="s">
        <v>43</v>
      </c>
      <c r="P9">
        <f>P4*1.25</f>
        <v>290</v>
      </c>
      <c r="Q9">
        <f>1.8/P9</f>
        <v>6.2068965517241377E-3</v>
      </c>
      <c r="R9" s="90"/>
      <c r="U9" s="28">
        <v>4</v>
      </c>
      <c r="V9" s="29">
        <v>5.0914999999999999</v>
      </c>
      <c r="X9" s="90"/>
      <c r="Y9" s="90"/>
      <c r="Z9" s="90"/>
    </row>
    <row r="10" spans="1:26" x14ac:dyDescent="0.35">
      <c r="A10">
        <v>2.6</v>
      </c>
      <c r="D10" s="90"/>
      <c r="E10" s="90"/>
      <c r="F10" s="90"/>
      <c r="G10" s="90"/>
      <c r="H10" s="90"/>
      <c r="I10" s="90"/>
      <c r="J10" s="90"/>
      <c r="U10" s="28">
        <v>4.2</v>
      </c>
      <c r="V10" s="29">
        <v>5.0838000000000001</v>
      </c>
      <c r="X10" s="90"/>
      <c r="Y10" s="90"/>
      <c r="Z10" s="90"/>
    </row>
    <row r="11" spans="1:26" x14ac:dyDescent="0.35">
      <c r="A11">
        <v>5.6</v>
      </c>
      <c r="D11" s="90"/>
      <c r="E11" s="90"/>
      <c r="F11" s="90"/>
      <c r="G11" s="90"/>
      <c r="H11" s="90"/>
      <c r="I11" s="90"/>
      <c r="J11" s="90"/>
      <c r="O11" t="s">
        <v>59</v>
      </c>
      <c r="P11">
        <v>5</v>
      </c>
      <c r="Q11" t="s">
        <v>45</v>
      </c>
      <c r="U11" s="9">
        <v>4.7</v>
      </c>
      <c r="V11" s="9">
        <v>5.0818000000000003</v>
      </c>
      <c r="X11" s="90"/>
      <c r="Y11" s="90"/>
      <c r="Z11" s="90"/>
    </row>
    <row r="12" spans="1:26" x14ac:dyDescent="0.35">
      <c r="A12">
        <v>0</v>
      </c>
      <c r="D12" s="90"/>
      <c r="E12" s="90"/>
      <c r="F12" s="90"/>
      <c r="G12" s="90"/>
      <c r="H12" s="90"/>
      <c r="I12" s="90"/>
      <c r="J12" s="90"/>
      <c r="U12" s="9">
        <v>5.5</v>
      </c>
      <c r="V12" s="9">
        <v>5.8289999999999997</v>
      </c>
      <c r="X12" s="90"/>
      <c r="Y12" s="90"/>
      <c r="Z12" s="90"/>
    </row>
    <row r="13" spans="1:26" x14ac:dyDescent="0.35">
      <c r="A13">
        <v>5.5</v>
      </c>
      <c r="D13" s="90"/>
      <c r="E13" s="90"/>
      <c r="F13" s="90"/>
      <c r="G13" s="90"/>
      <c r="H13" s="90"/>
      <c r="I13" s="90"/>
      <c r="J13" s="90"/>
      <c r="X13" s="90"/>
      <c r="Y13" s="90"/>
      <c r="Z13" s="90"/>
    </row>
    <row r="14" spans="1:26" x14ac:dyDescent="0.35">
      <c r="D14" s="90"/>
      <c r="E14" s="90"/>
      <c r="F14" s="90"/>
      <c r="G14" s="90"/>
      <c r="H14" s="90"/>
      <c r="I14" s="90"/>
      <c r="J14" s="90"/>
      <c r="T14" s="90"/>
      <c r="U14" s="90"/>
      <c r="V14" s="90"/>
      <c r="W14" s="90"/>
      <c r="X14" s="90"/>
      <c r="Y14" s="90"/>
      <c r="Z14" s="90"/>
    </row>
    <row r="15" spans="1:26" x14ac:dyDescent="0.35">
      <c r="D15" s="90"/>
      <c r="E15" s="90"/>
      <c r="F15" s="90"/>
      <c r="G15" s="90"/>
      <c r="H15" s="90"/>
      <c r="I15" s="90"/>
      <c r="J15" s="90"/>
      <c r="N15" s="64" t="s">
        <v>1</v>
      </c>
      <c r="T15" s="90"/>
      <c r="U15" s="90"/>
      <c r="V15" s="90"/>
      <c r="W15" s="90"/>
      <c r="X15" s="90"/>
      <c r="Y15" s="90"/>
      <c r="Z15" s="90"/>
    </row>
    <row r="16" spans="1:26" x14ac:dyDescent="0.35">
      <c r="D16" s="90"/>
      <c r="E16" s="90"/>
      <c r="F16" s="90"/>
      <c r="G16" s="90"/>
      <c r="H16" s="90"/>
      <c r="I16" s="90"/>
      <c r="J16" s="90"/>
      <c r="N16" s="64" t="s">
        <v>2</v>
      </c>
      <c r="T16" s="90"/>
      <c r="U16" s="90"/>
      <c r="V16" s="90"/>
      <c r="W16" s="90"/>
      <c r="X16" s="90"/>
      <c r="Y16" s="90"/>
      <c r="Z16" s="90"/>
    </row>
    <row r="17" spans="1:26" x14ac:dyDescent="0.35">
      <c r="D17" s="90"/>
      <c r="E17" s="90"/>
      <c r="F17" s="90"/>
      <c r="G17" s="90"/>
      <c r="H17" s="90"/>
      <c r="I17" s="90"/>
      <c r="J17" s="90"/>
      <c r="N17" s="64" t="s">
        <v>3</v>
      </c>
      <c r="T17" s="90"/>
      <c r="U17" s="90"/>
      <c r="V17" s="90"/>
      <c r="W17" s="90"/>
      <c r="X17" s="90"/>
      <c r="Y17" s="90"/>
      <c r="Z17" s="90"/>
    </row>
    <row r="18" spans="1:26" x14ac:dyDescent="0.35">
      <c r="A18" t="s">
        <v>61</v>
      </c>
      <c r="D18" s="90"/>
      <c r="E18" s="90"/>
      <c r="F18" s="90"/>
      <c r="G18" s="90"/>
      <c r="H18" s="90"/>
      <c r="I18" s="90"/>
      <c r="J18" s="90"/>
      <c r="T18" s="90"/>
      <c r="U18" s="90"/>
      <c r="V18" s="90"/>
      <c r="W18" s="90"/>
      <c r="X18" s="90"/>
      <c r="Y18" s="90"/>
      <c r="Z18" s="90"/>
    </row>
    <row r="19" spans="1:26" x14ac:dyDescent="0.35">
      <c r="D19" s="90"/>
      <c r="E19" s="90"/>
      <c r="F19" s="90"/>
      <c r="G19" s="90"/>
      <c r="H19" s="90"/>
      <c r="I19" s="90"/>
      <c r="J19" s="90"/>
      <c r="N19" s="64" t="s">
        <v>4</v>
      </c>
      <c r="T19" s="90"/>
      <c r="U19" s="90"/>
      <c r="V19" s="90"/>
      <c r="W19" s="90"/>
      <c r="X19" s="90"/>
      <c r="Y19" s="90"/>
      <c r="Z19" s="90"/>
    </row>
    <row r="20" spans="1:26" x14ac:dyDescent="0.35">
      <c r="D20" s="90"/>
      <c r="E20" s="90"/>
      <c r="F20" s="90"/>
      <c r="G20" s="90"/>
      <c r="H20" s="90"/>
      <c r="I20" s="90"/>
      <c r="J20" s="90"/>
      <c r="N20" s="64" t="s">
        <v>24</v>
      </c>
      <c r="T20" s="90"/>
      <c r="U20" s="90"/>
      <c r="V20" s="90"/>
      <c r="W20" s="90"/>
      <c r="X20" s="90"/>
      <c r="Y20" s="90"/>
      <c r="Z20" s="90"/>
    </row>
    <row r="21" spans="1:26" x14ac:dyDescent="0.35">
      <c r="D21" s="90"/>
      <c r="E21" s="90"/>
      <c r="F21" s="90"/>
      <c r="G21" s="90"/>
      <c r="H21" s="90"/>
      <c r="I21" s="90"/>
      <c r="J21" s="90"/>
      <c r="T21" s="90"/>
      <c r="U21" s="90"/>
      <c r="V21" s="90"/>
      <c r="W21" s="90"/>
      <c r="X21" s="90"/>
      <c r="Y21" s="90"/>
      <c r="Z21" s="90"/>
    </row>
    <row r="22" spans="1:26" x14ac:dyDescent="0.35">
      <c r="D22" s="90"/>
      <c r="E22" s="90"/>
      <c r="F22" s="90"/>
      <c r="G22" s="90"/>
      <c r="H22" s="90"/>
      <c r="I22" s="90"/>
      <c r="J22" s="90"/>
      <c r="T22" s="90"/>
      <c r="U22" s="90"/>
      <c r="V22" s="90"/>
      <c r="W22" s="90"/>
      <c r="X22" s="90"/>
      <c r="Y22" s="90"/>
      <c r="Z22" s="90"/>
    </row>
    <row r="23" spans="1:26" x14ac:dyDescent="0.35">
      <c r="D23" s="90"/>
      <c r="E23" s="90"/>
      <c r="F23" s="90"/>
      <c r="G23" s="90"/>
      <c r="H23" s="90"/>
      <c r="I23" s="90"/>
      <c r="J23" s="90"/>
      <c r="T23" s="90"/>
      <c r="U23" s="90"/>
      <c r="V23" s="90"/>
      <c r="W23" s="90"/>
      <c r="X23" s="90"/>
      <c r="Y23" s="90"/>
      <c r="Z23" s="90"/>
    </row>
    <row r="24" spans="1:26" x14ac:dyDescent="0.35">
      <c r="D24" s="90"/>
      <c r="E24" s="90"/>
      <c r="F24" s="90"/>
      <c r="G24" s="90"/>
      <c r="H24" s="90"/>
      <c r="I24" s="90"/>
      <c r="J24" s="90"/>
      <c r="T24" s="90"/>
      <c r="U24" s="90"/>
      <c r="V24" s="90"/>
      <c r="W24" s="90"/>
      <c r="X24" s="90"/>
      <c r="Y24" s="90"/>
      <c r="Z24" s="90"/>
    </row>
    <row r="25" spans="1:26" x14ac:dyDescent="0.35">
      <c r="D25" s="90"/>
      <c r="E25" s="90"/>
      <c r="F25" s="90"/>
      <c r="G25" s="90"/>
      <c r="H25" s="90"/>
      <c r="I25" s="90"/>
      <c r="J25" s="90"/>
      <c r="T25" s="90"/>
      <c r="U25" s="90"/>
      <c r="V25" s="90"/>
      <c r="W25" s="90"/>
      <c r="X25" s="90"/>
      <c r="Y25" s="90"/>
      <c r="Z25" s="90"/>
    </row>
    <row r="26" spans="1:26" x14ac:dyDescent="0.35">
      <c r="D26" s="90"/>
      <c r="E26" s="90"/>
      <c r="F26" s="90"/>
      <c r="G26" s="90"/>
      <c r="H26" s="90"/>
      <c r="I26" s="90"/>
      <c r="J26" s="90"/>
      <c r="T26" s="90"/>
      <c r="U26" s="90"/>
      <c r="V26" s="90"/>
      <c r="W26" s="90"/>
      <c r="X26" s="90"/>
      <c r="Y26" s="90"/>
      <c r="Z26" s="90"/>
    </row>
    <row r="27" spans="1:26" x14ac:dyDescent="0.35">
      <c r="D27" s="90"/>
      <c r="E27" s="90"/>
      <c r="F27" s="90"/>
      <c r="G27" s="90"/>
      <c r="H27" s="90"/>
      <c r="I27" s="90"/>
      <c r="J27" s="90"/>
      <c r="T27" s="90"/>
      <c r="U27" s="90"/>
      <c r="V27" s="90"/>
      <c r="W27" s="90"/>
      <c r="X27" s="90"/>
      <c r="Y27" s="90"/>
      <c r="Z27" s="90"/>
    </row>
    <row r="28" spans="1:26" x14ac:dyDescent="0.35">
      <c r="D28" s="90"/>
      <c r="E28" s="90"/>
      <c r="F28" s="90"/>
      <c r="G28" s="90"/>
      <c r="H28" s="90"/>
      <c r="I28" s="90"/>
      <c r="J28" s="90"/>
      <c r="T28" s="90"/>
      <c r="U28" s="90"/>
      <c r="V28" s="90"/>
      <c r="W28" s="90"/>
      <c r="X28" s="90"/>
      <c r="Y28" s="90"/>
      <c r="Z28" s="90"/>
    </row>
    <row r="29" spans="1:26" x14ac:dyDescent="0.35">
      <c r="D29" s="90"/>
      <c r="E29" s="90"/>
      <c r="F29" s="90"/>
      <c r="G29" s="90"/>
      <c r="H29" s="90"/>
      <c r="I29" s="90"/>
      <c r="J29" s="90"/>
      <c r="T29" s="90"/>
      <c r="U29" s="90"/>
      <c r="V29" s="90"/>
      <c r="W29" s="90"/>
      <c r="X29" s="90"/>
      <c r="Y29" s="90"/>
      <c r="Z29" s="90"/>
    </row>
    <row r="30" spans="1:26" x14ac:dyDescent="0.35">
      <c r="A30" t="s">
        <v>7</v>
      </c>
      <c r="D30" s="90"/>
      <c r="E30" s="90"/>
      <c r="F30" s="90"/>
      <c r="G30" s="90"/>
      <c r="H30" s="90"/>
      <c r="I30" s="90"/>
      <c r="J30" s="90"/>
      <c r="T30" s="90"/>
      <c r="U30" s="90"/>
      <c r="V30" s="90"/>
      <c r="W30" s="90"/>
      <c r="X30" s="90"/>
      <c r="Y30" s="90"/>
      <c r="Z30" s="90"/>
    </row>
    <row r="31" spans="1:26" x14ac:dyDescent="0.35">
      <c r="D31" s="90"/>
      <c r="E31" s="90"/>
      <c r="F31" s="90"/>
      <c r="G31" s="90"/>
      <c r="H31" s="90"/>
      <c r="I31" s="90"/>
      <c r="J31" s="90"/>
      <c r="T31" s="90"/>
      <c r="U31" s="90"/>
      <c r="V31" s="90"/>
      <c r="W31" s="90"/>
      <c r="X31" s="90"/>
      <c r="Y31" s="90"/>
      <c r="Z31" s="90"/>
    </row>
    <row r="32" spans="1:26" x14ac:dyDescent="0.35">
      <c r="D32" s="90"/>
      <c r="E32" s="90"/>
      <c r="F32" s="90"/>
      <c r="G32" s="90"/>
      <c r="H32" s="90"/>
      <c r="I32" s="90"/>
      <c r="J32" s="90"/>
      <c r="T32" s="90"/>
      <c r="U32" s="90"/>
      <c r="V32" s="90"/>
      <c r="W32" s="90"/>
      <c r="X32" s="90"/>
      <c r="Y32" s="90"/>
      <c r="Z32" s="90"/>
    </row>
    <row r="33" spans="1:26" x14ac:dyDescent="0.35">
      <c r="B33" t="s">
        <v>60</v>
      </c>
      <c r="D33" s="90"/>
      <c r="E33" s="90"/>
      <c r="F33" s="90"/>
      <c r="G33" s="39" t="s">
        <v>9</v>
      </c>
      <c r="H33" s="90"/>
      <c r="I33" s="90"/>
      <c r="J33" s="90"/>
      <c r="K33" t="s">
        <v>47</v>
      </c>
      <c r="T33" s="90"/>
      <c r="U33" s="90"/>
      <c r="V33" s="90"/>
      <c r="W33" s="90"/>
      <c r="X33" s="90"/>
      <c r="Y33" s="90"/>
      <c r="Z33" s="90"/>
    </row>
    <row r="34" spans="1:26" x14ac:dyDescent="0.35">
      <c r="D34" s="90"/>
      <c r="E34" s="90"/>
      <c r="F34" s="90"/>
      <c r="G34" s="90"/>
      <c r="H34" s="90"/>
      <c r="I34" s="90"/>
      <c r="J34" s="90"/>
      <c r="T34" s="90"/>
      <c r="U34" s="90"/>
      <c r="V34" s="90"/>
      <c r="W34" s="90"/>
      <c r="X34" s="90"/>
      <c r="Y34" s="90"/>
      <c r="Z34" s="90"/>
    </row>
    <row r="35" spans="1:26" x14ac:dyDescent="0.35">
      <c r="A35" t="s">
        <v>48</v>
      </c>
      <c r="C35" t="s">
        <v>49</v>
      </c>
      <c r="D35" s="39"/>
      <c r="E35" s="39" t="s">
        <v>50</v>
      </c>
      <c r="F35" s="39"/>
      <c r="G35" s="39" t="s">
        <v>51</v>
      </c>
      <c r="H35" s="39"/>
      <c r="I35" s="39" t="s">
        <v>52</v>
      </c>
      <c r="J35" s="39"/>
      <c r="K35" t="s">
        <v>53</v>
      </c>
      <c r="T35" s="39"/>
      <c r="U35" s="39"/>
      <c r="V35" s="39"/>
      <c r="W35" s="39"/>
      <c r="X35" s="39"/>
      <c r="Y35" s="39"/>
      <c r="Z35" s="39"/>
    </row>
    <row r="36" spans="1:26" x14ac:dyDescent="0.35">
      <c r="A36" s="2" t="s">
        <v>14</v>
      </c>
      <c r="B36" s="2" t="s">
        <v>15</v>
      </c>
      <c r="C36" s="6" t="s">
        <v>16</v>
      </c>
      <c r="D36" s="6" t="s">
        <v>17</v>
      </c>
      <c r="E36" s="8" t="s">
        <v>18</v>
      </c>
      <c r="F36" s="8" t="s">
        <v>19</v>
      </c>
      <c r="G36" s="12" t="s">
        <v>29</v>
      </c>
      <c r="H36" s="12" t="s">
        <v>30</v>
      </c>
      <c r="I36" s="16" t="s">
        <v>31</v>
      </c>
      <c r="J36" s="16" t="s">
        <v>32</v>
      </c>
      <c r="K36" s="18" t="s">
        <v>33</v>
      </c>
      <c r="L36" s="18" t="s">
        <v>34</v>
      </c>
      <c r="M36" s="1" t="s">
        <v>20</v>
      </c>
      <c r="N36" s="1" t="s">
        <v>21</v>
      </c>
      <c r="O36" s="1" t="s">
        <v>22</v>
      </c>
      <c r="P36" s="1" t="s">
        <v>23</v>
      </c>
      <c r="Q36" s="1"/>
      <c r="R36" s="1"/>
      <c r="S36" s="1"/>
      <c r="T36" s="90"/>
      <c r="U36" s="90"/>
      <c r="V36" s="90"/>
      <c r="W36" s="90"/>
      <c r="X36" s="90"/>
      <c r="Y36" s="90"/>
      <c r="Z36" s="90"/>
    </row>
    <row r="37" spans="1:26" x14ac:dyDescent="0.35">
      <c r="A37" s="5">
        <v>2.8</v>
      </c>
      <c r="B37" s="5">
        <v>0</v>
      </c>
      <c r="C37" s="7">
        <v>2.8</v>
      </c>
      <c r="D37" s="7">
        <v>0</v>
      </c>
      <c r="E37" s="9">
        <v>2.8</v>
      </c>
      <c r="F37" s="9">
        <v>0</v>
      </c>
      <c r="G37" s="15">
        <v>2.8</v>
      </c>
      <c r="H37" s="15">
        <v>0</v>
      </c>
      <c r="I37" s="17">
        <v>2.8</v>
      </c>
      <c r="J37" s="17">
        <v>0</v>
      </c>
      <c r="K37" s="19">
        <v>2.8</v>
      </c>
      <c r="L37" s="19">
        <v>0</v>
      </c>
      <c r="M37" s="1"/>
      <c r="N37" s="1"/>
      <c r="O37" s="1"/>
      <c r="P37" s="1"/>
      <c r="Q37" s="1"/>
      <c r="R37" s="1"/>
      <c r="S37" s="1"/>
      <c r="T37" s="90"/>
      <c r="U37" s="90"/>
      <c r="V37" s="90"/>
      <c r="W37" s="90"/>
      <c r="X37" s="90"/>
      <c r="Y37" s="90"/>
      <c r="Z37" s="90"/>
    </row>
    <row r="38" spans="1:26" x14ac:dyDescent="0.35">
      <c r="A38" s="5">
        <v>3</v>
      </c>
      <c r="B38" s="5">
        <v>5.0999999999999996</v>
      </c>
      <c r="C38" s="7">
        <v>3</v>
      </c>
      <c r="D38" s="7">
        <v>5.0999999999999996</v>
      </c>
      <c r="E38" s="9">
        <v>3</v>
      </c>
      <c r="F38" s="9">
        <v>5.0199999999999996</v>
      </c>
      <c r="G38" s="15">
        <v>3</v>
      </c>
      <c r="H38" s="15">
        <v>4.95</v>
      </c>
      <c r="I38" s="17">
        <v>3</v>
      </c>
      <c r="J38" s="17">
        <v>4.13</v>
      </c>
      <c r="K38" s="19">
        <v>3</v>
      </c>
      <c r="L38" s="19">
        <v>1.8</v>
      </c>
      <c r="T38" s="90"/>
      <c r="U38" s="90"/>
      <c r="V38" s="90"/>
      <c r="W38" s="90"/>
      <c r="X38" s="90"/>
      <c r="Y38" s="90"/>
      <c r="Z38" s="90"/>
    </row>
    <row r="39" spans="1:26" x14ac:dyDescent="0.35">
      <c r="A39" s="5">
        <v>3.2</v>
      </c>
      <c r="B39" s="5">
        <v>5.0999999999999996</v>
      </c>
      <c r="C39" s="7">
        <v>3.2</v>
      </c>
      <c r="D39" s="7">
        <v>5.07</v>
      </c>
      <c r="E39" s="9">
        <v>3.2</v>
      </c>
      <c r="F39" s="9">
        <v>5.01</v>
      </c>
      <c r="G39" s="15">
        <v>3.2</v>
      </c>
      <c r="H39" s="15">
        <v>4.8899999999999997</v>
      </c>
      <c r="I39" s="17">
        <v>3.2</v>
      </c>
      <c r="J39" s="17">
        <v>3.71</v>
      </c>
      <c r="K39" s="19">
        <v>3.2</v>
      </c>
      <c r="L39" s="19">
        <v>1.33</v>
      </c>
      <c r="T39" s="90"/>
      <c r="U39" s="90"/>
      <c r="V39" s="90"/>
      <c r="W39" s="90"/>
      <c r="X39" s="90"/>
      <c r="Y39" s="90"/>
      <c r="Z39" s="90"/>
    </row>
    <row r="40" spans="1:26" x14ac:dyDescent="0.35">
      <c r="A40" s="5">
        <v>3.4</v>
      </c>
      <c r="B40" s="5">
        <v>5.0999999999999996</v>
      </c>
      <c r="C40" s="7">
        <v>3.4</v>
      </c>
      <c r="D40" s="7">
        <v>5.1100000000000003</v>
      </c>
      <c r="E40" s="9">
        <v>3.4</v>
      </c>
      <c r="F40" s="9">
        <v>5.05</v>
      </c>
      <c r="G40" s="15">
        <v>3.4</v>
      </c>
      <c r="H40" s="15">
        <v>5.0199999999999996</v>
      </c>
      <c r="I40" s="17">
        <v>3.4</v>
      </c>
      <c r="J40" s="17">
        <v>5</v>
      </c>
      <c r="K40" s="19">
        <v>3.4</v>
      </c>
      <c r="L40" s="19">
        <v>3.16</v>
      </c>
      <c r="T40" s="90"/>
      <c r="U40" s="90"/>
      <c r="V40" s="90"/>
      <c r="W40" s="90"/>
      <c r="X40" s="90"/>
      <c r="Y40" s="90"/>
      <c r="Z40" s="90"/>
    </row>
    <row r="41" spans="1:26" x14ac:dyDescent="0.35">
      <c r="A41" s="5">
        <v>3.6</v>
      </c>
      <c r="B41" s="5">
        <v>5.1100000000000003</v>
      </c>
      <c r="C41" s="7">
        <v>3.6</v>
      </c>
      <c r="D41" s="7">
        <v>5.1100000000000003</v>
      </c>
      <c r="E41" s="9">
        <v>3.6</v>
      </c>
      <c r="F41" s="9">
        <v>5.05</v>
      </c>
      <c r="G41" s="15">
        <v>3.6</v>
      </c>
      <c r="H41" s="15">
        <v>5.03</v>
      </c>
      <c r="I41" s="17">
        <v>3.6</v>
      </c>
      <c r="J41" s="17">
        <v>4.95</v>
      </c>
      <c r="K41" s="19">
        <v>3.6</v>
      </c>
      <c r="L41" s="19">
        <v>2.54</v>
      </c>
      <c r="T41" s="98"/>
      <c r="U41" s="98"/>
      <c r="V41" s="98"/>
      <c r="W41" s="98"/>
      <c r="X41" s="98"/>
      <c r="Y41" s="98"/>
      <c r="Z41" s="98"/>
    </row>
    <row r="42" spans="1:26" x14ac:dyDescent="0.35">
      <c r="A42" s="5">
        <v>3.8</v>
      </c>
      <c r="B42" s="5">
        <v>5.12</v>
      </c>
      <c r="C42" s="7">
        <v>3.8</v>
      </c>
      <c r="D42" s="7">
        <v>5.0999999999999996</v>
      </c>
      <c r="E42" s="9">
        <v>3.8</v>
      </c>
      <c r="F42" s="9">
        <v>5.05</v>
      </c>
      <c r="G42" s="15">
        <v>3.8</v>
      </c>
      <c r="H42" s="15">
        <v>5.04</v>
      </c>
      <c r="I42" s="17">
        <v>3.8</v>
      </c>
      <c r="J42" s="17">
        <v>4.3</v>
      </c>
      <c r="K42" s="19">
        <v>3.8</v>
      </c>
      <c r="L42" s="19">
        <v>1.9</v>
      </c>
    </row>
    <row r="43" spans="1:26" x14ac:dyDescent="0.35">
      <c r="A43" s="5">
        <v>4</v>
      </c>
      <c r="B43" s="5">
        <v>5.12</v>
      </c>
      <c r="C43" s="7">
        <v>4</v>
      </c>
      <c r="D43" s="7">
        <v>5.13</v>
      </c>
      <c r="E43" s="9">
        <v>4</v>
      </c>
      <c r="F43" s="9">
        <v>5.08</v>
      </c>
      <c r="G43" s="15">
        <v>4</v>
      </c>
      <c r="H43" s="15">
        <v>5.04</v>
      </c>
      <c r="I43" s="17">
        <v>4</v>
      </c>
      <c r="J43" s="17">
        <v>5.03</v>
      </c>
      <c r="K43" s="19">
        <v>4</v>
      </c>
      <c r="L43" s="19">
        <v>3.77</v>
      </c>
    </row>
    <row r="44" spans="1:26" x14ac:dyDescent="0.35">
      <c r="A44" s="5">
        <v>4.2</v>
      </c>
      <c r="B44" s="5">
        <v>5.08</v>
      </c>
      <c r="C44" s="7">
        <v>4.2</v>
      </c>
      <c r="D44" s="7">
        <v>5.08</v>
      </c>
      <c r="E44" s="9">
        <v>4.2</v>
      </c>
      <c r="F44" s="9">
        <v>5.0199999999999996</v>
      </c>
      <c r="G44" s="15">
        <v>4.2</v>
      </c>
      <c r="H44" s="15">
        <v>4.4000000000000004</v>
      </c>
      <c r="I44" s="17">
        <v>4.2</v>
      </c>
      <c r="J44" s="17">
        <v>3.49</v>
      </c>
      <c r="K44" s="19">
        <v>4.2</v>
      </c>
      <c r="L44" s="19">
        <v>3.26</v>
      </c>
    </row>
    <row r="45" spans="1:26" x14ac:dyDescent="0.35">
      <c r="A45" s="5">
        <v>4.4000000000000004</v>
      </c>
      <c r="B45" s="5">
        <v>5.08</v>
      </c>
      <c r="C45" s="7">
        <v>4.4000000000000004</v>
      </c>
      <c r="D45" s="7">
        <v>5.07</v>
      </c>
      <c r="E45" s="9">
        <v>4.4000000000000004</v>
      </c>
      <c r="F45" s="9">
        <v>4.92</v>
      </c>
      <c r="G45" s="15">
        <v>4.4000000000000004</v>
      </c>
      <c r="H45" s="15">
        <v>4.3600000000000003</v>
      </c>
      <c r="I45" s="17">
        <v>4.4000000000000004</v>
      </c>
      <c r="J45" s="17">
        <v>3.59</v>
      </c>
      <c r="K45" s="19">
        <v>4.4000000000000004</v>
      </c>
      <c r="L45" s="19">
        <v>2.58</v>
      </c>
    </row>
    <row r="46" spans="1:26" x14ac:dyDescent="0.35">
      <c r="A46" s="5">
        <v>4.5999999999999996</v>
      </c>
      <c r="B46" s="5">
        <v>5.08</v>
      </c>
      <c r="C46" s="7">
        <v>4.5999999999999996</v>
      </c>
      <c r="D46" s="7">
        <v>5.05</v>
      </c>
      <c r="E46" s="9">
        <v>4.5999999999999996</v>
      </c>
      <c r="F46" s="9">
        <v>5.05</v>
      </c>
      <c r="G46" s="15">
        <v>4.5999999999999996</v>
      </c>
      <c r="H46" s="15">
        <v>4.9000000000000004</v>
      </c>
      <c r="I46" s="17">
        <v>4.5999999999999996</v>
      </c>
      <c r="J46" s="17">
        <v>4.28</v>
      </c>
      <c r="K46" s="19">
        <v>4.5999999999999996</v>
      </c>
      <c r="L46" s="19">
        <v>3.74</v>
      </c>
    </row>
    <row r="47" spans="1:26" x14ac:dyDescent="0.35">
      <c r="A47" s="5">
        <v>4.8</v>
      </c>
      <c r="B47" s="5">
        <v>5.08</v>
      </c>
      <c r="C47" s="7">
        <v>4.8</v>
      </c>
      <c r="D47" s="7">
        <v>5.08</v>
      </c>
      <c r="E47" s="9">
        <v>4.8</v>
      </c>
      <c r="F47" s="9">
        <v>5.03</v>
      </c>
      <c r="G47" s="15">
        <v>4.8</v>
      </c>
      <c r="H47" s="15">
        <v>4.99</v>
      </c>
      <c r="I47" s="17">
        <v>4.8</v>
      </c>
      <c r="J47" s="17">
        <v>4.1900000000000004</v>
      </c>
      <c r="K47" s="19">
        <v>4.8</v>
      </c>
      <c r="L47" s="19">
        <v>3.89</v>
      </c>
    </row>
    <row r="48" spans="1:26" x14ac:dyDescent="0.35">
      <c r="A48" s="5">
        <v>5</v>
      </c>
      <c r="B48" s="5">
        <v>5.08</v>
      </c>
      <c r="C48" s="7">
        <v>5</v>
      </c>
      <c r="D48" s="7">
        <v>5.07</v>
      </c>
      <c r="E48" s="9">
        <v>5</v>
      </c>
      <c r="F48" s="9">
        <v>5.01</v>
      </c>
      <c r="G48" s="15">
        <v>5</v>
      </c>
      <c r="H48" s="15">
        <v>4.8899999999999997</v>
      </c>
      <c r="I48" s="17">
        <v>5</v>
      </c>
      <c r="J48" s="17">
        <v>4.22</v>
      </c>
      <c r="K48" s="19">
        <v>5</v>
      </c>
      <c r="L48" s="19">
        <v>3.35</v>
      </c>
    </row>
    <row r="49" spans="1:12" x14ac:dyDescent="0.35">
      <c r="A49" s="5">
        <v>5.2</v>
      </c>
      <c r="B49" s="5">
        <v>5.08</v>
      </c>
      <c r="C49" s="7">
        <v>5.2</v>
      </c>
      <c r="D49" s="7">
        <v>5.05</v>
      </c>
      <c r="E49" s="9">
        <v>5.2</v>
      </c>
      <c r="F49" s="9">
        <v>5.01</v>
      </c>
      <c r="G49" s="15">
        <v>5.2</v>
      </c>
      <c r="H49" s="15">
        <v>4.76</v>
      </c>
      <c r="I49" s="17">
        <v>5.2</v>
      </c>
      <c r="J49" s="17">
        <v>4.3600000000000003</v>
      </c>
      <c r="K49" s="19">
        <v>5.2</v>
      </c>
      <c r="L49" s="19">
        <v>2.27</v>
      </c>
    </row>
    <row r="50" spans="1:12" x14ac:dyDescent="0.35">
      <c r="A50" s="5">
        <v>5.4</v>
      </c>
      <c r="B50" s="5">
        <v>5.08</v>
      </c>
      <c r="C50" s="7">
        <v>5.4</v>
      </c>
      <c r="D50" s="7">
        <v>5.08</v>
      </c>
      <c r="E50" s="9">
        <v>5.4</v>
      </c>
      <c r="F50" s="9">
        <v>5.03</v>
      </c>
      <c r="G50" s="15">
        <v>5.4</v>
      </c>
      <c r="H50" s="15">
        <v>5.01</v>
      </c>
      <c r="I50" s="17">
        <v>5.4</v>
      </c>
      <c r="J50" s="17">
        <v>4.7300000000000004</v>
      </c>
      <c r="K50" s="19">
        <v>5.4</v>
      </c>
      <c r="L50" s="19">
        <v>4.5199999999999996</v>
      </c>
    </row>
    <row r="51" spans="1:12" ht="15.75" customHeight="1" x14ac:dyDescent="0.35">
      <c r="A51" s="5">
        <v>5.6</v>
      </c>
      <c r="B51" s="5">
        <v>5.08</v>
      </c>
      <c r="C51" s="7">
        <v>5.6</v>
      </c>
      <c r="D51" s="7">
        <v>5.08</v>
      </c>
      <c r="E51" s="9">
        <v>5.6</v>
      </c>
      <c r="F51" s="9">
        <v>5.01</v>
      </c>
      <c r="G51" s="15">
        <v>5.6</v>
      </c>
      <c r="H51" s="15">
        <v>4.99</v>
      </c>
      <c r="I51" s="17">
        <v>5.6</v>
      </c>
      <c r="J51" s="17">
        <v>4.7699999999999996</v>
      </c>
      <c r="K51" s="19">
        <v>5.6</v>
      </c>
      <c r="L51" s="19">
        <v>4.1900000000000004</v>
      </c>
    </row>
    <row r="52" spans="1:12" x14ac:dyDescent="0.35">
      <c r="A52" s="5">
        <v>5.8</v>
      </c>
      <c r="B52" s="5">
        <v>5.08</v>
      </c>
      <c r="C52" s="7">
        <v>5.8</v>
      </c>
      <c r="D52" s="7">
        <v>5.0599999999999996</v>
      </c>
      <c r="E52" s="9">
        <v>5.8</v>
      </c>
      <c r="F52" s="9">
        <v>5</v>
      </c>
      <c r="G52" s="15">
        <v>5.8</v>
      </c>
      <c r="H52" s="15">
        <v>4.95</v>
      </c>
      <c r="I52" s="17">
        <v>5.8</v>
      </c>
      <c r="J52" s="17">
        <v>4.87</v>
      </c>
      <c r="K52" s="19">
        <v>5.8</v>
      </c>
      <c r="L52" s="19">
        <v>2.93</v>
      </c>
    </row>
    <row r="53" spans="1:12" x14ac:dyDescent="0.35">
      <c r="A53" s="3"/>
      <c r="B53" s="33"/>
      <c r="C53" s="7"/>
      <c r="D53" s="10"/>
      <c r="E53" s="9"/>
      <c r="F53" s="28"/>
      <c r="G53" s="13"/>
      <c r="H53" s="30"/>
      <c r="I53" s="17"/>
      <c r="J53" s="32"/>
      <c r="K53" s="19"/>
      <c r="L53" s="19"/>
    </row>
    <row r="54" spans="1:12" x14ac:dyDescent="0.35">
      <c r="A54" s="3"/>
      <c r="B54" s="33"/>
      <c r="C54" s="7"/>
      <c r="D54" s="10"/>
      <c r="E54" s="9"/>
      <c r="F54" s="28"/>
      <c r="G54" s="13"/>
      <c r="H54" s="30"/>
      <c r="I54" s="17"/>
      <c r="J54" s="32"/>
      <c r="K54" s="19"/>
      <c r="L54" s="19"/>
    </row>
    <row r="55" spans="1:12" x14ac:dyDescent="0.35">
      <c r="A55" s="3"/>
      <c r="B55" s="33"/>
      <c r="C55" s="7"/>
      <c r="D55" s="10"/>
      <c r="E55" s="9"/>
      <c r="F55" s="28"/>
      <c r="G55" s="13"/>
      <c r="H55" s="30"/>
      <c r="I55" s="17"/>
      <c r="J55" s="32"/>
      <c r="K55" s="19"/>
      <c r="L55" s="19"/>
    </row>
    <row r="56" spans="1:12" x14ac:dyDescent="0.35">
      <c r="A56" s="3"/>
      <c r="B56" s="33"/>
      <c r="C56" s="7"/>
      <c r="D56" s="10"/>
      <c r="E56" s="9"/>
      <c r="F56" s="28"/>
      <c r="G56" s="13"/>
      <c r="H56" s="30"/>
      <c r="I56" s="17"/>
      <c r="J56" s="32"/>
      <c r="K56" s="19"/>
      <c r="L56" s="19"/>
    </row>
    <row r="57" spans="1:12" x14ac:dyDescent="0.35">
      <c r="A57" s="3"/>
      <c r="B57" s="33"/>
      <c r="C57" s="7"/>
      <c r="D57" s="10"/>
      <c r="E57" s="9"/>
      <c r="F57" s="28"/>
      <c r="G57" s="13"/>
      <c r="H57" s="30"/>
      <c r="I57" s="17"/>
      <c r="J57" s="32"/>
      <c r="K57" s="19"/>
      <c r="L57" s="19"/>
    </row>
    <row r="58" spans="1:12" x14ac:dyDescent="0.35">
      <c r="A58" s="3"/>
      <c r="B58" s="33"/>
      <c r="C58" s="7"/>
      <c r="D58" s="10"/>
      <c r="E58" s="9"/>
      <c r="F58" s="28"/>
      <c r="G58" s="13"/>
      <c r="H58" s="30"/>
      <c r="I58" s="17"/>
      <c r="J58" s="32"/>
      <c r="K58" s="19"/>
      <c r="L58" s="19"/>
    </row>
    <row r="59" spans="1:12" x14ac:dyDescent="0.35">
      <c r="A59" s="3"/>
      <c r="B59" s="33"/>
      <c r="C59" s="7"/>
      <c r="D59" s="10"/>
      <c r="E59" s="9"/>
      <c r="F59" s="28"/>
      <c r="G59" s="13"/>
      <c r="H59" s="30"/>
      <c r="I59" s="17"/>
      <c r="J59" s="32"/>
      <c r="K59" s="19"/>
      <c r="L59" s="19"/>
    </row>
    <row r="60" spans="1:12" x14ac:dyDescent="0.35">
      <c r="A60" s="5"/>
      <c r="B60" s="3"/>
      <c r="C60" s="7"/>
      <c r="D60" s="10"/>
      <c r="E60" s="9"/>
      <c r="F60" s="28"/>
      <c r="G60" s="15"/>
      <c r="H60" s="13"/>
      <c r="I60" s="17"/>
      <c r="J60" s="32"/>
      <c r="K60" s="19"/>
      <c r="L60" s="19"/>
    </row>
    <row r="61" spans="1:12" x14ac:dyDescent="0.35">
      <c r="A61" s="5"/>
      <c r="B61" s="3"/>
      <c r="C61" s="7"/>
      <c r="D61" s="10"/>
      <c r="E61" s="9"/>
      <c r="F61" s="28"/>
      <c r="G61" s="15"/>
      <c r="H61" s="13"/>
      <c r="I61" s="17"/>
      <c r="J61" s="32"/>
      <c r="K61" s="19"/>
      <c r="L61" s="19"/>
    </row>
    <row r="62" spans="1:12" x14ac:dyDescent="0.35">
      <c r="A62" s="5"/>
      <c r="B62" s="3"/>
      <c r="C62" s="7"/>
      <c r="D62" s="10"/>
      <c r="E62" s="9"/>
      <c r="F62" s="28"/>
      <c r="G62" s="15"/>
      <c r="H62" s="13"/>
      <c r="I62" s="17"/>
      <c r="J62" s="32"/>
      <c r="K62" s="19"/>
      <c r="L62" s="19"/>
    </row>
    <row r="63" spans="1:12" x14ac:dyDescent="0.35">
      <c r="A63" s="5"/>
      <c r="B63" s="3"/>
      <c r="C63" s="7"/>
      <c r="D63" s="10"/>
      <c r="E63" s="9"/>
      <c r="F63" s="28"/>
      <c r="G63" s="15"/>
      <c r="H63" s="13"/>
      <c r="I63" s="17"/>
      <c r="J63" s="32"/>
      <c r="K63" s="19"/>
      <c r="L63" s="19"/>
    </row>
    <row r="64" spans="1:12" x14ac:dyDescent="0.35">
      <c r="A64" s="5"/>
      <c r="B64" s="5"/>
      <c r="C64" s="7"/>
      <c r="D64" s="7"/>
      <c r="E64" s="9"/>
      <c r="F64" s="9"/>
      <c r="G64" s="15"/>
      <c r="H64" s="15"/>
      <c r="I64" s="17"/>
      <c r="J64" s="17"/>
      <c r="K64" s="19"/>
      <c r="L64" s="19"/>
    </row>
    <row r="65" spans="1:12" x14ac:dyDescent="0.35">
      <c r="A65" s="5"/>
      <c r="B65" s="5"/>
      <c r="C65" s="7"/>
      <c r="D65" s="7"/>
      <c r="E65" s="9"/>
      <c r="F65" s="9"/>
      <c r="G65" s="15"/>
      <c r="H65" s="15"/>
      <c r="I65" s="17"/>
      <c r="J65" s="17"/>
      <c r="K65" s="19"/>
      <c r="L65" s="19"/>
    </row>
    <row r="66" spans="1:12" x14ac:dyDescent="0.35">
      <c r="A66" s="5"/>
      <c r="B66" s="5"/>
      <c r="C66" s="7"/>
      <c r="D66" s="7"/>
      <c r="E66" s="9"/>
      <c r="F66" s="9"/>
      <c r="G66" s="15"/>
      <c r="H66" s="15"/>
      <c r="I66" s="17"/>
      <c r="J66" s="17"/>
      <c r="K66" s="19"/>
      <c r="L66" s="19"/>
    </row>
    <row r="67" spans="1:12" x14ac:dyDescent="0.35">
      <c r="A67" s="5"/>
      <c r="B67" s="5"/>
      <c r="C67" s="7"/>
      <c r="D67" s="7"/>
      <c r="E67" s="9"/>
      <c r="F67" s="9"/>
      <c r="G67" s="15"/>
      <c r="H67" s="15"/>
      <c r="I67" s="17"/>
      <c r="J67" s="17"/>
      <c r="K67" s="19"/>
      <c r="L67" s="19"/>
    </row>
    <row r="68" spans="1:12" x14ac:dyDescent="0.35">
      <c r="A68" s="5"/>
      <c r="B68" s="5"/>
      <c r="C68" s="7"/>
      <c r="D68" s="7"/>
      <c r="E68" s="9"/>
      <c r="F68" s="9"/>
      <c r="G68" s="15"/>
      <c r="H68" s="15"/>
      <c r="I68" s="17"/>
      <c r="J68" s="17"/>
      <c r="K68" s="19"/>
      <c r="L68" s="19"/>
    </row>
    <row r="69" spans="1:12" x14ac:dyDescent="0.35">
      <c r="A69" s="5"/>
      <c r="B69" s="5"/>
      <c r="C69" s="7"/>
      <c r="D69" s="7"/>
      <c r="E69" s="9"/>
      <c r="F69" s="9"/>
      <c r="G69" s="15"/>
      <c r="H69" s="15"/>
      <c r="I69" s="17"/>
      <c r="J69" s="17"/>
      <c r="K69" s="19"/>
      <c r="L69" s="19"/>
    </row>
    <row r="70" spans="1:12" x14ac:dyDescent="0.35">
      <c r="A70" s="5"/>
      <c r="B70" s="5"/>
      <c r="C70" s="7"/>
      <c r="D70" s="7"/>
      <c r="E70" s="9"/>
      <c r="F70" s="9"/>
      <c r="G70" s="15"/>
      <c r="H70" s="15"/>
      <c r="I70" s="17"/>
      <c r="J70" s="17"/>
      <c r="K70" s="19"/>
      <c r="L70" s="19"/>
    </row>
    <row r="71" spans="1:12" x14ac:dyDescent="0.35">
      <c r="A71" s="5"/>
      <c r="B71" s="5"/>
      <c r="C71" s="7"/>
      <c r="D71" s="7"/>
      <c r="E71" s="9"/>
      <c r="F71" s="9"/>
      <c r="G71" s="15"/>
      <c r="H71" s="15"/>
      <c r="I71" s="17"/>
      <c r="J71" s="17"/>
      <c r="K71" s="19"/>
      <c r="L71" s="19"/>
    </row>
    <row r="72" spans="1:12" x14ac:dyDescent="0.35">
      <c r="A72" s="5"/>
      <c r="B72" s="5"/>
      <c r="C72" s="7"/>
      <c r="D72" s="7"/>
      <c r="E72" s="9"/>
      <c r="F72" s="9"/>
      <c r="G72" s="15"/>
      <c r="H72" s="15"/>
      <c r="I72" s="17"/>
      <c r="J72" s="17"/>
      <c r="K72" s="19"/>
      <c r="L72" s="19"/>
    </row>
    <row r="73" spans="1:12" x14ac:dyDescent="0.35">
      <c r="A73" s="5"/>
      <c r="B73" s="5"/>
      <c r="C73" s="7"/>
      <c r="D73" s="7"/>
      <c r="E73" s="9"/>
      <c r="F73" s="9"/>
      <c r="G73" s="15"/>
      <c r="H73" s="15"/>
      <c r="I73" s="17"/>
      <c r="J73" s="17"/>
      <c r="K73" s="19"/>
      <c r="L73" s="19"/>
    </row>
    <row r="74" spans="1:12" x14ac:dyDescent="0.35">
      <c r="A74" s="5"/>
      <c r="B74" s="5"/>
      <c r="C74" s="7"/>
      <c r="D74" s="7"/>
      <c r="E74" s="9"/>
      <c r="F74" s="9"/>
      <c r="G74" s="15"/>
      <c r="H74" s="15"/>
      <c r="I74" s="17"/>
      <c r="J74" s="17"/>
      <c r="K74" s="19"/>
      <c r="L74" s="19"/>
    </row>
    <row r="75" spans="1:12" x14ac:dyDescent="0.35">
      <c r="A75" s="5"/>
      <c r="B75" s="5"/>
      <c r="C75" s="7"/>
      <c r="D75" s="7"/>
      <c r="E75" s="9"/>
      <c r="F75" s="9"/>
      <c r="G75" s="15"/>
      <c r="H75" s="15"/>
      <c r="I75" s="17"/>
      <c r="J75" s="17"/>
      <c r="K75" s="19"/>
      <c r="L75" s="19"/>
    </row>
    <row r="76" spans="1:12" x14ac:dyDescent="0.35">
      <c r="A76" s="5"/>
      <c r="B76" s="5"/>
      <c r="C76" s="7"/>
      <c r="D76" s="7"/>
      <c r="E76" s="9"/>
      <c r="F76" s="9"/>
      <c r="G76" s="15"/>
      <c r="H76" s="15"/>
      <c r="I76" s="17"/>
      <c r="J76" s="17"/>
      <c r="K76" s="19"/>
      <c r="L76" s="19"/>
    </row>
    <row r="77" spans="1:12" x14ac:dyDescent="0.35">
      <c r="A77" s="5"/>
      <c r="B77" s="5"/>
      <c r="C77" s="7"/>
      <c r="D77" s="7"/>
      <c r="E77" s="9"/>
      <c r="F77" s="9"/>
      <c r="G77" s="15"/>
      <c r="H77" s="15"/>
      <c r="I77" s="17"/>
      <c r="J77" s="17"/>
      <c r="K77" s="19"/>
      <c r="L77" s="19"/>
    </row>
    <row r="78" spans="1:12" x14ac:dyDescent="0.35">
      <c r="A78" s="5"/>
      <c r="B78" s="5"/>
      <c r="C78" s="7"/>
      <c r="D78" s="7"/>
      <c r="E78" s="9"/>
      <c r="F78" s="9"/>
      <c r="G78" s="15"/>
      <c r="H78" s="15"/>
      <c r="I78" s="17"/>
      <c r="J78" s="17"/>
      <c r="K78" s="19"/>
      <c r="L78" s="19"/>
    </row>
    <row r="79" spans="1:12" x14ac:dyDescent="0.35">
      <c r="A79" s="5"/>
      <c r="B79" s="5"/>
      <c r="C79" s="7"/>
      <c r="D79" s="7"/>
      <c r="E79" s="9"/>
      <c r="F79" s="9"/>
      <c r="G79" s="15"/>
      <c r="H79" s="15"/>
      <c r="I79" s="17"/>
      <c r="J79" s="17"/>
      <c r="K79" s="19"/>
      <c r="L79" s="19"/>
    </row>
    <row r="80" spans="1:12" x14ac:dyDescent="0.35">
      <c r="A80" s="5"/>
      <c r="B80" s="5"/>
      <c r="C80" s="7"/>
      <c r="D80" s="7"/>
      <c r="E80" s="9"/>
      <c r="F80" s="9"/>
      <c r="G80" s="15"/>
      <c r="H80" s="15"/>
      <c r="I80" s="17"/>
      <c r="J80" s="17"/>
      <c r="K80" s="19"/>
      <c r="L80" s="19"/>
    </row>
    <row r="81" spans="1:12" x14ac:dyDescent="0.35">
      <c r="A81" s="5"/>
      <c r="B81" s="5"/>
      <c r="C81" s="7"/>
      <c r="D81" s="7"/>
      <c r="E81" s="9"/>
      <c r="F81" s="9"/>
      <c r="G81" s="15"/>
      <c r="H81" s="15"/>
      <c r="I81" s="17"/>
      <c r="J81" s="17"/>
      <c r="K81" s="19"/>
      <c r="L81" s="19"/>
    </row>
    <row r="82" spans="1:12" x14ac:dyDescent="0.35">
      <c r="A82" s="5"/>
      <c r="B82" s="5"/>
      <c r="C82" s="7"/>
      <c r="D82" s="7"/>
      <c r="E82" s="9"/>
      <c r="F82" s="9"/>
      <c r="G82" s="15"/>
      <c r="H82" s="15"/>
      <c r="I82" s="17"/>
      <c r="J82" s="17"/>
      <c r="K82" s="19"/>
      <c r="L82" s="19"/>
    </row>
    <row r="83" spans="1:12" x14ac:dyDescent="0.35">
      <c r="A83" s="5"/>
      <c r="B83" s="5"/>
      <c r="C83" s="7"/>
      <c r="D83" s="7"/>
      <c r="E83" s="9"/>
      <c r="F83" s="9"/>
      <c r="G83" s="15"/>
      <c r="H83" s="15"/>
      <c r="I83" s="17"/>
      <c r="J83" s="17"/>
      <c r="K83" s="19"/>
      <c r="L83" s="19"/>
    </row>
    <row r="84" spans="1:12" x14ac:dyDescent="0.35">
      <c r="A84" s="5"/>
      <c r="B84" s="5"/>
      <c r="C84" s="7"/>
      <c r="D84" s="7"/>
      <c r="E84" s="9"/>
      <c r="F84" s="9"/>
      <c r="G84" s="15"/>
      <c r="H84" s="15"/>
      <c r="I84" s="17"/>
      <c r="J84" s="17"/>
      <c r="K84" s="19"/>
      <c r="L84" s="19"/>
    </row>
    <row r="85" spans="1:12" x14ac:dyDescent="0.35">
      <c r="A85" s="5"/>
      <c r="B85" s="5"/>
      <c r="C85" s="7"/>
      <c r="D85" s="7"/>
      <c r="E85" s="9"/>
      <c r="F85" s="9"/>
      <c r="G85" s="15"/>
      <c r="H85" s="15"/>
      <c r="I85" s="17"/>
      <c r="J85" s="17"/>
      <c r="K85" s="19"/>
      <c r="L85" s="19"/>
    </row>
    <row r="86" spans="1:12" x14ac:dyDescent="0.35">
      <c r="A86" s="5"/>
      <c r="B86" s="5"/>
      <c r="C86" s="7"/>
      <c r="D86" s="7"/>
      <c r="E86" s="9"/>
      <c r="F86" s="9"/>
      <c r="G86" s="15"/>
      <c r="H86" s="15"/>
      <c r="I86" s="17"/>
      <c r="J86" s="17"/>
      <c r="K86" s="19"/>
      <c r="L86" s="19"/>
    </row>
    <row r="87" spans="1:12" x14ac:dyDescent="0.35">
      <c r="A87" s="5"/>
      <c r="B87" s="5"/>
      <c r="C87" s="7"/>
      <c r="D87" s="7"/>
      <c r="E87" s="9"/>
      <c r="F87" s="9"/>
      <c r="G87" s="15"/>
      <c r="H87" s="15"/>
      <c r="I87" s="17"/>
      <c r="J87" s="17"/>
      <c r="K87" s="19"/>
      <c r="L87" s="19"/>
    </row>
    <row r="88" spans="1:12" x14ac:dyDescent="0.35">
      <c r="A88" s="5"/>
      <c r="B88" s="5"/>
      <c r="C88" s="7"/>
      <c r="D88" s="7"/>
      <c r="E88" s="9"/>
      <c r="F88" s="9"/>
      <c r="G88" s="15"/>
      <c r="H88" s="15"/>
      <c r="I88" s="17"/>
      <c r="J88" s="17"/>
      <c r="K88" s="19"/>
      <c r="L88" s="19"/>
    </row>
    <row r="89" spans="1:12" x14ac:dyDescent="0.35">
      <c r="A89" s="5"/>
      <c r="B89" s="5"/>
      <c r="C89" s="7"/>
      <c r="D89" s="7"/>
      <c r="E89" s="9"/>
      <c r="F89" s="9"/>
      <c r="G89" s="15"/>
      <c r="H89" s="15"/>
      <c r="I89" s="17"/>
      <c r="J89" s="17"/>
      <c r="K89" s="19"/>
      <c r="L89" s="19"/>
    </row>
    <row r="90" spans="1:12" x14ac:dyDescent="0.35">
      <c r="A90" s="5"/>
      <c r="B90" s="5"/>
      <c r="C90" s="7"/>
      <c r="D90" s="7"/>
      <c r="E90" s="9"/>
      <c r="F90" s="9"/>
      <c r="G90" s="15"/>
      <c r="H90" s="15"/>
      <c r="I90" s="17"/>
      <c r="J90" s="17"/>
      <c r="K90" s="19"/>
      <c r="L90" s="19"/>
    </row>
    <row r="91" spans="1:12" x14ac:dyDescent="0.35">
      <c r="A91" s="5"/>
      <c r="B91" s="5"/>
      <c r="C91" s="7"/>
      <c r="D91" s="7"/>
      <c r="E91" s="9"/>
      <c r="F91" s="9"/>
      <c r="G91" s="15"/>
      <c r="H91" s="15"/>
      <c r="I91" s="17"/>
      <c r="J91" s="17"/>
      <c r="K91" s="19"/>
      <c r="L91" s="19"/>
    </row>
    <row r="92" spans="1:12" x14ac:dyDescent="0.35">
      <c r="A92" s="5"/>
      <c r="B92" s="5"/>
      <c r="C92" s="7"/>
      <c r="D92" s="7"/>
      <c r="E92" s="9"/>
      <c r="F92" s="9"/>
      <c r="G92" s="15"/>
      <c r="H92" s="15"/>
      <c r="I92" s="17"/>
      <c r="J92" s="17"/>
      <c r="K92" s="19"/>
      <c r="L92" s="19"/>
    </row>
    <row r="93" spans="1:12" x14ac:dyDescent="0.35">
      <c r="A93" s="5"/>
      <c r="B93" s="5"/>
      <c r="C93" s="7"/>
      <c r="D93" s="7"/>
      <c r="E93" s="9"/>
      <c r="F93" s="9"/>
      <c r="G93" s="15"/>
      <c r="H93" s="15"/>
      <c r="I93" s="17"/>
      <c r="J93" s="17"/>
      <c r="K93" s="19"/>
      <c r="L93" s="19"/>
    </row>
    <row r="94" spans="1:12" x14ac:dyDescent="0.35">
      <c r="A94" s="5"/>
      <c r="B94" s="5"/>
      <c r="C94" s="7"/>
      <c r="D94" s="7"/>
      <c r="E94" s="9"/>
      <c r="F94" s="9"/>
      <c r="G94" s="15"/>
      <c r="H94" s="15"/>
      <c r="I94" s="17"/>
      <c r="J94" s="17"/>
      <c r="K94" s="19"/>
      <c r="L94" s="19"/>
    </row>
    <row r="95" spans="1:12" x14ac:dyDescent="0.35">
      <c r="A95" s="5"/>
      <c r="B95" s="5"/>
      <c r="C95" s="7"/>
      <c r="D95" s="7"/>
      <c r="E95" s="9"/>
      <c r="F95" s="9"/>
      <c r="G95" s="15"/>
      <c r="H95" s="15"/>
      <c r="I95" s="17"/>
      <c r="J95" s="17"/>
      <c r="K95" s="19"/>
      <c r="L95" s="19"/>
    </row>
    <row r="96" spans="1:12" x14ac:dyDescent="0.35">
      <c r="A96" s="5"/>
      <c r="B96" s="5"/>
      <c r="C96" s="7"/>
      <c r="D96" s="7"/>
      <c r="E96" s="9"/>
      <c r="F96" s="9"/>
      <c r="G96" s="15"/>
      <c r="H96" s="15"/>
      <c r="I96" s="17"/>
      <c r="J96" s="17"/>
      <c r="K96" s="19"/>
      <c r="L96" s="19"/>
    </row>
    <row r="97" spans="1:12" x14ac:dyDescent="0.35">
      <c r="A97" s="5"/>
      <c r="B97" s="5"/>
      <c r="C97" s="7"/>
      <c r="D97" s="7"/>
      <c r="E97" s="9"/>
      <c r="F97" s="9"/>
      <c r="G97" s="15"/>
      <c r="H97" s="15"/>
      <c r="I97" s="17"/>
      <c r="J97" s="17"/>
      <c r="K97" s="19"/>
      <c r="L97" s="19"/>
    </row>
    <row r="98" spans="1:12" x14ac:dyDescent="0.35">
      <c r="A98" s="5"/>
      <c r="B98" s="5"/>
      <c r="C98" s="7"/>
      <c r="D98" s="7"/>
      <c r="E98" s="9"/>
      <c r="F98" s="9"/>
      <c r="G98" s="15"/>
      <c r="H98" s="15"/>
      <c r="I98" s="17"/>
      <c r="J98" s="17"/>
      <c r="K98" s="19"/>
      <c r="L98" s="19"/>
    </row>
    <row r="99" spans="1:12" x14ac:dyDescent="0.35">
      <c r="A99" s="5"/>
      <c r="B99" s="5"/>
      <c r="C99" s="7"/>
      <c r="D99" s="7"/>
      <c r="E99" s="9"/>
      <c r="F99" s="9"/>
      <c r="G99" s="15"/>
      <c r="H99" s="15"/>
      <c r="I99" s="17"/>
      <c r="J99" s="17"/>
      <c r="K99" s="19"/>
      <c r="L99" s="19"/>
    </row>
    <row r="100" spans="1:12" x14ac:dyDescent="0.35">
      <c r="A100" s="5"/>
      <c r="B100" s="5"/>
      <c r="C100" s="7"/>
      <c r="D100" s="7"/>
      <c r="E100" s="9"/>
      <c r="F100" s="9"/>
      <c r="G100" s="15"/>
      <c r="H100" s="15"/>
      <c r="I100" s="17"/>
      <c r="J100" s="17"/>
      <c r="K100" s="19"/>
      <c r="L100" s="19"/>
    </row>
    <row r="101" spans="1:12" x14ac:dyDescent="0.35">
      <c r="A101" s="5"/>
      <c r="B101" s="5"/>
      <c r="C101" s="7"/>
      <c r="D101" s="7"/>
      <c r="E101" s="9"/>
      <c r="F101" s="9"/>
      <c r="G101" s="15"/>
      <c r="H101" s="15"/>
      <c r="I101" s="17"/>
      <c r="J101" s="17"/>
      <c r="K101" s="19"/>
      <c r="L101" s="19"/>
    </row>
    <row r="102" spans="1:12" x14ac:dyDescent="0.35">
      <c r="A102" s="5"/>
      <c r="B102" s="5"/>
      <c r="C102" s="7"/>
      <c r="D102" s="7"/>
      <c r="E102" s="9"/>
      <c r="F102" s="9"/>
      <c r="G102" s="15"/>
      <c r="H102" s="15"/>
      <c r="I102" s="17"/>
      <c r="J102" s="17"/>
      <c r="K102" s="19"/>
      <c r="L102" s="19"/>
    </row>
    <row r="103" spans="1:12" x14ac:dyDescent="0.35">
      <c r="A103" s="5"/>
      <c r="B103" s="5"/>
      <c r="C103" s="7"/>
      <c r="D103" s="7"/>
      <c r="E103" s="9"/>
      <c r="F103" s="9"/>
      <c r="G103" s="15"/>
      <c r="H103" s="15"/>
      <c r="I103" s="17"/>
      <c r="J103" s="17"/>
      <c r="K103" s="19"/>
      <c r="L103" s="19"/>
    </row>
    <row r="104" spans="1:12" x14ac:dyDescent="0.35">
      <c r="A104" s="5"/>
      <c r="B104" s="5"/>
      <c r="C104" s="7"/>
      <c r="D104" s="7"/>
      <c r="E104" s="9"/>
      <c r="F104" s="9"/>
      <c r="G104" s="15"/>
      <c r="H104" s="15"/>
      <c r="I104" s="17"/>
      <c r="J104" s="17"/>
      <c r="K104" s="19"/>
      <c r="L104" s="19"/>
    </row>
    <row r="105" spans="1:12" x14ac:dyDescent="0.35">
      <c r="A105" s="5"/>
      <c r="B105" s="5"/>
      <c r="C105" s="7"/>
      <c r="D105" s="7"/>
      <c r="E105" s="9"/>
      <c r="F105" s="9"/>
      <c r="G105" s="15"/>
      <c r="H105" s="15"/>
      <c r="I105" s="17"/>
      <c r="J105" s="17"/>
      <c r="K105" s="19"/>
      <c r="L105" s="19"/>
    </row>
    <row r="106" spans="1:12" x14ac:dyDescent="0.35">
      <c r="A106" s="5"/>
      <c r="B106" s="5"/>
      <c r="C106" s="7"/>
      <c r="D106" s="7"/>
      <c r="E106" s="9"/>
      <c r="F106" s="9"/>
      <c r="G106" s="15"/>
      <c r="H106" s="15"/>
      <c r="I106" s="17"/>
      <c r="J106" s="17"/>
      <c r="K106" s="19"/>
      <c r="L106" s="19"/>
    </row>
    <row r="107" spans="1:12" x14ac:dyDescent="0.35">
      <c r="A107" s="5"/>
      <c r="B107" s="5"/>
      <c r="C107" s="7"/>
      <c r="D107" s="7"/>
      <c r="E107" s="9"/>
      <c r="F107" s="9"/>
      <c r="G107" s="15"/>
      <c r="H107" s="15"/>
      <c r="I107" s="17"/>
      <c r="J107" s="17"/>
      <c r="K107" s="19"/>
      <c r="L107" s="19"/>
    </row>
    <row r="108" spans="1:12" x14ac:dyDescent="0.35">
      <c r="A108" s="5"/>
      <c r="B108" s="5"/>
      <c r="C108" s="7"/>
      <c r="D108" s="7"/>
      <c r="E108" s="9"/>
      <c r="F108" s="9"/>
      <c r="G108" s="15"/>
      <c r="H108" s="15"/>
      <c r="I108" s="17"/>
      <c r="J108" s="17"/>
      <c r="K108" s="19"/>
      <c r="L108" s="19"/>
    </row>
    <row r="109" spans="1:12" x14ac:dyDescent="0.35">
      <c r="A109" s="5"/>
      <c r="B109" s="5"/>
      <c r="C109" s="7"/>
      <c r="D109" s="7"/>
      <c r="E109" s="9"/>
      <c r="F109" s="9"/>
      <c r="G109" s="15"/>
      <c r="H109" s="15"/>
      <c r="I109" s="17"/>
      <c r="J109" s="17"/>
      <c r="K109" s="19"/>
      <c r="L109" s="19"/>
    </row>
    <row r="110" spans="1:12" x14ac:dyDescent="0.35">
      <c r="A110" s="5"/>
      <c r="B110" s="5"/>
      <c r="C110" s="7"/>
      <c r="D110" s="7"/>
      <c r="E110" s="9"/>
      <c r="F110" s="9"/>
      <c r="G110" s="15"/>
      <c r="H110" s="15"/>
      <c r="I110" s="17"/>
      <c r="J110" s="17"/>
      <c r="K110" s="19"/>
      <c r="L110" s="19"/>
    </row>
    <row r="111" spans="1:12" x14ac:dyDescent="0.35">
      <c r="A111" s="5"/>
      <c r="B111" s="5"/>
      <c r="C111" s="7"/>
      <c r="D111" s="7"/>
      <c r="E111" s="9"/>
      <c r="F111" s="9"/>
      <c r="G111" s="15"/>
      <c r="H111" s="15"/>
      <c r="I111" s="17"/>
      <c r="J111" s="17"/>
      <c r="K111" s="19"/>
      <c r="L111" s="19"/>
    </row>
    <row r="112" spans="1:12" x14ac:dyDescent="0.35">
      <c r="A112" s="5"/>
      <c r="B112" s="5"/>
      <c r="C112" s="7"/>
      <c r="D112" s="7"/>
      <c r="E112" s="9"/>
      <c r="F112" s="9"/>
      <c r="G112" s="15"/>
      <c r="H112" s="15"/>
      <c r="I112" s="17"/>
      <c r="J112" s="17"/>
      <c r="K112" s="19"/>
      <c r="L112" s="19"/>
    </row>
    <row r="113" spans="1:12" x14ac:dyDescent="0.35">
      <c r="A113" s="5"/>
      <c r="B113" s="5"/>
      <c r="C113" s="7"/>
      <c r="D113" s="7"/>
      <c r="E113" s="9"/>
      <c r="F113" s="9"/>
      <c r="G113" s="15"/>
      <c r="H113" s="15"/>
      <c r="I113" s="17"/>
      <c r="J113" s="17"/>
      <c r="K113" s="19"/>
      <c r="L113" s="19"/>
    </row>
    <row r="114" spans="1:12" x14ac:dyDescent="0.35">
      <c r="A114" s="5"/>
      <c r="B114" s="5"/>
      <c r="C114" s="7"/>
      <c r="D114" s="7"/>
      <c r="E114" s="9"/>
      <c r="F114" s="9"/>
      <c r="G114" s="15"/>
      <c r="H114" s="15"/>
      <c r="I114" s="17"/>
      <c r="J114" s="17"/>
      <c r="K114" s="19"/>
      <c r="L114" s="19"/>
    </row>
    <row r="115" spans="1:12" x14ac:dyDescent="0.35">
      <c r="A115" s="5"/>
      <c r="B115" s="5"/>
      <c r="C115" s="7"/>
      <c r="D115" s="7"/>
      <c r="E115" s="9"/>
      <c r="F115" s="9"/>
      <c r="G115" s="15"/>
      <c r="H115" s="15"/>
      <c r="I115" s="17"/>
      <c r="J115" s="17"/>
      <c r="K115" s="19"/>
      <c r="L115" s="19"/>
    </row>
    <row r="116" spans="1:12" x14ac:dyDescent="0.35">
      <c r="A116" s="5"/>
      <c r="B116" s="5"/>
      <c r="C116" s="7"/>
      <c r="D116" s="7"/>
      <c r="E116" s="9"/>
      <c r="F116" s="9"/>
      <c r="G116" s="15"/>
      <c r="H116" s="15"/>
      <c r="I116" s="17"/>
      <c r="J116" s="17"/>
      <c r="K116" s="19"/>
      <c r="L116" s="19"/>
    </row>
    <row r="117" spans="1:12" x14ac:dyDescent="0.35">
      <c r="A117" s="5"/>
      <c r="B117" s="5"/>
      <c r="C117" s="7"/>
      <c r="D117" s="7"/>
      <c r="E117" s="9"/>
      <c r="F117" s="9"/>
      <c r="G117" s="15"/>
      <c r="H117" s="15"/>
      <c r="I117" s="17"/>
      <c r="J117" s="17"/>
      <c r="K117" s="19"/>
      <c r="L117" s="19"/>
    </row>
    <row r="118" spans="1:12" x14ac:dyDescent="0.35">
      <c r="A118" s="5"/>
      <c r="B118" s="5"/>
      <c r="C118" s="7"/>
      <c r="D118" s="7"/>
      <c r="E118" s="9"/>
      <c r="F118" s="9"/>
      <c r="G118" s="15"/>
      <c r="H118" s="15"/>
      <c r="I118" s="17"/>
      <c r="J118" s="17"/>
      <c r="K118" s="19"/>
      <c r="L118" s="19"/>
    </row>
    <row r="119" spans="1:12" x14ac:dyDescent="0.35">
      <c r="A119" s="5"/>
      <c r="B119" s="5"/>
      <c r="C119" s="7"/>
      <c r="D119" s="7"/>
      <c r="E119" s="9"/>
      <c r="F119" s="9"/>
      <c r="G119" s="15"/>
      <c r="H119" s="15"/>
      <c r="I119" s="17"/>
      <c r="J119" s="17"/>
      <c r="K119" s="19"/>
      <c r="L119" s="19"/>
    </row>
    <row r="120" spans="1:12" x14ac:dyDescent="0.35">
      <c r="A120" s="5"/>
      <c r="B120" s="5"/>
      <c r="C120" s="7"/>
      <c r="D120" s="7"/>
      <c r="E120" s="9"/>
      <c r="F120" s="9"/>
      <c r="G120" s="15"/>
      <c r="H120" s="15"/>
      <c r="I120" s="17"/>
      <c r="J120" s="17"/>
      <c r="K120" s="19"/>
      <c r="L120" s="19"/>
    </row>
    <row r="121" spans="1:12" x14ac:dyDescent="0.35">
      <c r="A121" s="5"/>
      <c r="B121" s="5"/>
      <c r="C121" s="7"/>
      <c r="D121" s="7"/>
      <c r="E121" s="9"/>
      <c r="F121" s="9"/>
      <c r="G121" s="15"/>
      <c r="H121" s="15"/>
      <c r="I121" s="17"/>
      <c r="J121" s="17"/>
      <c r="K121" s="19"/>
      <c r="L121" s="19"/>
    </row>
    <row r="122" spans="1:12" x14ac:dyDescent="0.35">
      <c r="A122" s="5"/>
      <c r="B122" s="5"/>
      <c r="C122" s="7"/>
      <c r="D122" s="7"/>
      <c r="E122" s="9"/>
      <c r="F122" s="9"/>
      <c r="G122" s="15"/>
      <c r="H122" s="15"/>
      <c r="I122" s="17"/>
      <c r="J122" s="17"/>
      <c r="K122" s="19"/>
      <c r="L122" s="19"/>
    </row>
    <row r="123" spans="1:12" x14ac:dyDescent="0.35">
      <c r="A123" s="5"/>
      <c r="B123" s="5"/>
      <c r="C123" s="7"/>
      <c r="D123" s="7"/>
      <c r="E123" s="9"/>
      <c r="F123" s="9"/>
      <c r="G123" s="15"/>
      <c r="H123" s="15"/>
      <c r="I123" s="17"/>
      <c r="J123" s="17"/>
      <c r="K123" s="19"/>
      <c r="L123" s="19"/>
    </row>
    <row r="124" spans="1:12" x14ac:dyDescent="0.35">
      <c r="A124" s="5"/>
      <c r="B124" s="5"/>
      <c r="C124" s="7"/>
      <c r="D124" s="7"/>
      <c r="E124" s="9"/>
      <c r="F124" s="9"/>
      <c r="G124" s="15"/>
      <c r="H124" s="15"/>
      <c r="I124" s="17"/>
      <c r="J124" s="17"/>
      <c r="K124" s="19"/>
      <c r="L124" s="19"/>
    </row>
    <row r="125" spans="1:12" x14ac:dyDescent="0.35">
      <c r="A125" s="5"/>
      <c r="B125" s="5"/>
      <c r="C125" s="7"/>
      <c r="D125" s="7"/>
      <c r="E125" s="9"/>
      <c r="F125" s="9"/>
      <c r="G125" s="15"/>
      <c r="H125" s="15"/>
      <c r="I125" s="17"/>
      <c r="J125" s="17"/>
      <c r="K125" s="19"/>
      <c r="L125" s="19"/>
    </row>
    <row r="126" spans="1:12" x14ac:dyDescent="0.35">
      <c r="A126" s="5"/>
      <c r="B126" s="5"/>
      <c r="C126" s="7"/>
      <c r="D126" s="7"/>
      <c r="E126" s="9"/>
      <c r="F126" s="9"/>
      <c r="G126" s="15"/>
      <c r="H126" s="15"/>
      <c r="I126" s="17"/>
      <c r="J126" s="17"/>
      <c r="K126" s="19"/>
      <c r="L126" s="19"/>
    </row>
    <row r="127" spans="1:12" x14ac:dyDescent="0.35">
      <c r="A127" s="5"/>
      <c r="B127" s="5"/>
      <c r="C127" s="7"/>
      <c r="D127" s="7"/>
      <c r="E127" s="9"/>
      <c r="F127" s="9"/>
      <c r="G127" s="15"/>
      <c r="H127" s="15"/>
      <c r="I127" s="17"/>
      <c r="J127" s="17"/>
      <c r="K127" s="19"/>
      <c r="L127" s="19"/>
    </row>
    <row r="128" spans="1:12" x14ac:dyDescent="0.35">
      <c r="A128" s="5"/>
      <c r="B128" s="5"/>
      <c r="C128" s="7"/>
      <c r="D128" s="7"/>
      <c r="E128" s="9"/>
      <c r="F128" s="9"/>
      <c r="G128" s="15"/>
      <c r="H128" s="15"/>
      <c r="I128" s="17"/>
      <c r="J128" s="17"/>
      <c r="K128" s="19"/>
      <c r="L128" s="19"/>
    </row>
    <row r="129" spans="1:12" x14ac:dyDescent="0.35">
      <c r="A129" s="5"/>
      <c r="B129" s="5"/>
      <c r="C129" s="7"/>
      <c r="D129" s="7"/>
      <c r="E129" s="9"/>
      <c r="F129" s="9"/>
      <c r="G129" s="15"/>
      <c r="H129" s="15"/>
      <c r="I129" s="17"/>
      <c r="J129" s="17"/>
      <c r="K129" s="19"/>
      <c r="L129" s="19"/>
    </row>
    <row r="130" spans="1:12" x14ac:dyDescent="0.35">
      <c r="A130" s="5"/>
      <c r="B130" s="5"/>
      <c r="C130" s="7"/>
      <c r="D130" s="7"/>
      <c r="E130" s="9"/>
      <c r="F130" s="9"/>
      <c r="G130" s="15"/>
      <c r="H130" s="15"/>
      <c r="I130" s="17"/>
      <c r="J130" s="17"/>
      <c r="K130" s="19"/>
      <c r="L130" s="19"/>
    </row>
    <row r="131" spans="1:12" x14ac:dyDescent="0.35">
      <c r="A131" s="5"/>
      <c r="B131" s="5"/>
      <c r="C131" s="7"/>
      <c r="D131" s="7"/>
      <c r="E131" s="9"/>
      <c r="F131" s="9"/>
      <c r="G131" s="15"/>
      <c r="H131" s="15"/>
      <c r="I131" s="17"/>
      <c r="J131" s="17"/>
      <c r="K131" s="19"/>
      <c r="L131" s="19"/>
    </row>
    <row r="132" spans="1:12" x14ac:dyDescent="0.35">
      <c r="A132" s="5"/>
      <c r="B132" s="5"/>
      <c r="C132" s="7"/>
      <c r="D132" s="7"/>
      <c r="E132" s="9"/>
      <c r="F132" s="9"/>
      <c r="G132" s="15"/>
      <c r="H132" s="15"/>
      <c r="I132" s="17"/>
      <c r="J132" s="17"/>
      <c r="K132" s="19"/>
      <c r="L132" s="19"/>
    </row>
    <row r="133" spans="1:12" x14ac:dyDescent="0.35">
      <c r="A133" s="5"/>
      <c r="B133" s="5"/>
      <c r="C133" s="7"/>
      <c r="D133" s="7"/>
      <c r="E133" s="9"/>
      <c r="F133" s="9"/>
      <c r="G133" s="15"/>
      <c r="H133" s="15"/>
      <c r="I133" s="17"/>
      <c r="J133" s="17"/>
      <c r="K133" s="19"/>
      <c r="L133" s="19"/>
    </row>
    <row r="134" spans="1:12" x14ac:dyDescent="0.35">
      <c r="A134" s="5"/>
      <c r="B134" s="5"/>
      <c r="C134" s="7"/>
      <c r="D134" s="7"/>
      <c r="E134" s="9"/>
      <c r="F134" s="9"/>
      <c r="G134" s="15"/>
      <c r="H134" s="15"/>
      <c r="I134" s="17"/>
      <c r="J134" s="17"/>
      <c r="K134" s="19"/>
      <c r="L134" s="19"/>
    </row>
    <row r="135" spans="1:12" x14ac:dyDescent="0.35">
      <c r="A135" s="5"/>
      <c r="B135" s="5"/>
      <c r="C135" s="7"/>
      <c r="D135" s="7"/>
      <c r="E135" s="9"/>
      <c r="F135" s="9"/>
      <c r="G135" s="15"/>
      <c r="H135" s="15"/>
      <c r="I135" s="17"/>
      <c r="J135" s="17"/>
      <c r="K135" s="19"/>
      <c r="L135" s="19"/>
    </row>
    <row r="136" spans="1:12" x14ac:dyDescent="0.35">
      <c r="A136" s="5"/>
      <c r="B136" s="5"/>
      <c r="C136" s="7"/>
      <c r="D136" s="7"/>
      <c r="E136" s="9"/>
      <c r="F136" s="9"/>
      <c r="G136" s="15"/>
      <c r="H136" s="15"/>
      <c r="I136" s="17"/>
      <c r="J136" s="17"/>
      <c r="K136" s="19"/>
      <c r="L136" s="19"/>
    </row>
    <row r="137" spans="1:12" x14ac:dyDescent="0.35">
      <c r="A137" s="5"/>
      <c r="B137" s="5"/>
      <c r="C137" s="7"/>
      <c r="D137" s="7"/>
      <c r="E137" s="9"/>
      <c r="F137" s="9"/>
      <c r="G137" s="15"/>
      <c r="H137" s="15"/>
      <c r="I137" s="17"/>
      <c r="J137" s="17"/>
      <c r="K137" s="19"/>
      <c r="L137" s="19"/>
    </row>
    <row r="138" spans="1:12" x14ac:dyDescent="0.35">
      <c r="A138" s="5"/>
      <c r="B138" s="5"/>
      <c r="C138" s="7"/>
      <c r="D138" s="7"/>
      <c r="E138" s="9"/>
      <c r="F138" s="9"/>
      <c r="G138" s="15"/>
      <c r="H138" s="15"/>
      <c r="I138" s="17"/>
      <c r="J138" s="17"/>
      <c r="K138" s="19"/>
      <c r="L138" s="19"/>
    </row>
    <row r="139" spans="1:12" x14ac:dyDescent="0.35">
      <c r="A139" s="5"/>
      <c r="B139" s="5"/>
      <c r="C139" s="7"/>
      <c r="D139" s="7"/>
      <c r="E139" s="9"/>
      <c r="F139" s="9"/>
      <c r="G139" s="15"/>
      <c r="H139" s="15"/>
      <c r="I139" s="17"/>
      <c r="J139" s="17"/>
      <c r="K139" s="19"/>
      <c r="L139" s="19"/>
    </row>
    <row r="140" spans="1:12" x14ac:dyDescent="0.35">
      <c r="A140" s="5"/>
      <c r="B140" s="5"/>
      <c r="C140" s="7"/>
      <c r="D140" s="7"/>
      <c r="E140" s="9"/>
      <c r="F140" s="9"/>
      <c r="G140" s="15"/>
      <c r="H140" s="15"/>
      <c r="I140" s="17"/>
      <c r="J140" s="17"/>
      <c r="K140" s="19"/>
      <c r="L140" s="19"/>
    </row>
    <row r="141" spans="1:12" x14ac:dyDescent="0.35">
      <c r="A141" s="5"/>
      <c r="B141" s="5"/>
      <c r="C141" s="7"/>
      <c r="D141" s="7"/>
      <c r="E141" s="9"/>
      <c r="F141" s="9"/>
      <c r="G141" s="15"/>
      <c r="H141" s="15"/>
      <c r="I141" s="17"/>
      <c r="J141" s="17"/>
      <c r="K141" s="19"/>
      <c r="L141" s="19"/>
    </row>
    <row r="142" spans="1:12" x14ac:dyDescent="0.35">
      <c r="A142" s="5"/>
      <c r="B142" s="5"/>
      <c r="C142" s="7"/>
      <c r="D142" s="7"/>
      <c r="E142" s="9"/>
      <c r="F142" s="9"/>
      <c r="G142" s="15"/>
      <c r="H142" s="15"/>
      <c r="I142" s="17"/>
      <c r="J142" s="17"/>
      <c r="K142" s="19"/>
      <c r="L142" s="19"/>
    </row>
    <row r="143" spans="1:12" x14ac:dyDescent="0.35">
      <c r="A143" s="5"/>
      <c r="B143" s="5"/>
      <c r="C143" s="7"/>
      <c r="D143" s="7"/>
      <c r="E143" s="9"/>
      <c r="F143" s="9"/>
      <c r="G143" s="15"/>
      <c r="H143" s="15"/>
      <c r="I143" s="17"/>
      <c r="J143" s="17"/>
      <c r="K143" s="19"/>
      <c r="L143" s="19"/>
    </row>
    <row r="144" spans="1:12" x14ac:dyDescent="0.35">
      <c r="A144" s="5"/>
      <c r="B144" s="5"/>
      <c r="C144" s="7"/>
      <c r="D144" s="7"/>
      <c r="E144" s="9"/>
      <c r="F144" s="9"/>
      <c r="G144" s="15"/>
      <c r="H144" s="15"/>
      <c r="I144" s="17"/>
      <c r="J144" s="17"/>
      <c r="K144" s="19"/>
      <c r="L144" s="19"/>
    </row>
    <row r="145" spans="1:12" x14ac:dyDescent="0.35">
      <c r="A145" s="5"/>
      <c r="B145" s="5"/>
      <c r="C145" s="7"/>
      <c r="D145" s="7"/>
      <c r="E145" s="9"/>
      <c r="F145" s="9"/>
      <c r="G145" s="15"/>
      <c r="H145" s="15"/>
      <c r="I145" s="17"/>
      <c r="J145" s="17"/>
      <c r="K145" s="19"/>
      <c r="L145" s="19"/>
    </row>
    <row r="146" spans="1:12" x14ac:dyDescent="0.35">
      <c r="A146" s="5"/>
      <c r="B146" s="5"/>
      <c r="C146" s="7"/>
      <c r="D146" s="7"/>
      <c r="E146" s="9"/>
      <c r="F146" s="9"/>
      <c r="G146" s="15"/>
      <c r="H146" s="15"/>
      <c r="I146" s="17"/>
      <c r="J146" s="17"/>
      <c r="K146" s="19"/>
      <c r="L146" s="19"/>
    </row>
    <row r="147" spans="1:12" x14ac:dyDescent="0.35">
      <c r="A147" s="5"/>
      <c r="B147" s="5"/>
      <c r="C147" s="7"/>
      <c r="D147" s="7"/>
      <c r="E147" s="9"/>
      <c r="F147" s="9"/>
      <c r="G147" s="15"/>
      <c r="H147" s="15"/>
      <c r="I147" s="17"/>
      <c r="J147" s="17"/>
      <c r="K147" s="19"/>
      <c r="L147" s="19"/>
    </row>
    <row r="148" spans="1:12" x14ac:dyDescent="0.35">
      <c r="A148" s="5"/>
      <c r="B148" s="5"/>
      <c r="C148" s="7"/>
      <c r="D148" s="7"/>
      <c r="E148" s="9"/>
      <c r="F148" s="9"/>
      <c r="G148" s="15"/>
      <c r="H148" s="15"/>
      <c r="I148" s="17"/>
      <c r="J148" s="17"/>
      <c r="K148" s="19"/>
      <c r="L148" s="19"/>
    </row>
    <row r="149" spans="1:12" x14ac:dyDescent="0.35">
      <c r="A149" s="5"/>
      <c r="B149" s="5"/>
      <c r="C149" s="7"/>
      <c r="D149" s="7"/>
      <c r="E149" s="9"/>
      <c r="F149" s="9"/>
      <c r="G149" s="15"/>
      <c r="H149" s="15"/>
      <c r="I149" s="17"/>
      <c r="J149" s="17"/>
      <c r="K149" s="19"/>
      <c r="L149" s="19"/>
    </row>
    <row r="150" spans="1:12" x14ac:dyDescent="0.35">
      <c r="A150" s="5"/>
      <c r="B150" s="5"/>
      <c r="C150" s="7"/>
      <c r="D150" s="7"/>
      <c r="E150" s="9"/>
      <c r="F150" s="9"/>
      <c r="G150" s="15"/>
      <c r="H150" s="15"/>
      <c r="I150" s="17"/>
      <c r="J150" s="17"/>
      <c r="K150" s="19"/>
      <c r="L150" s="19"/>
    </row>
    <row r="151" spans="1:12" x14ac:dyDescent="0.35">
      <c r="A151" s="5"/>
      <c r="B151" s="5"/>
      <c r="C151" s="7"/>
      <c r="D151" s="7"/>
      <c r="E151" s="9"/>
      <c r="F151" s="9"/>
      <c r="G151" s="15"/>
      <c r="H151" s="15"/>
      <c r="I151" s="17"/>
      <c r="J151" s="17"/>
      <c r="K151" s="19"/>
      <c r="L151" s="19"/>
    </row>
    <row r="152" spans="1:12" x14ac:dyDescent="0.35">
      <c r="A152" s="5"/>
      <c r="B152" s="5"/>
      <c r="C152" s="7"/>
      <c r="D152" s="7"/>
      <c r="E152" s="9"/>
      <c r="F152" s="9"/>
      <c r="G152" s="15"/>
      <c r="H152" s="15"/>
      <c r="I152" s="17"/>
      <c r="J152" s="17"/>
      <c r="K152" s="19"/>
      <c r="L152" s="19"/>
    </row>
    <row r="153" spans="1:12" x14ac:dyDescent="0.35">
      <c r="A153" s="5"/>
      <c r="B153" s="5"/>
      <c r="C153" s="7"/>
      <c r="D153" s="7"/>
      <c r="E153" s="9"/>
      <c r="F153" s="9"/>
      <c r="G153" s="15"/>
      <c r="H153" s="15"/>
      <c r="I153" s="17"/>
      <c r="J153" s="17"/>
      <c r="K153" s="19"/>
      <c r="L153" s="19"/>
    </row>
    <row r="154" spans="1:12" x14ac:dyDescent="0.35">
      <c r="A154" s="5"/>
      <c r="B154" s="5"/>
      <c r="C154" s="7"/>
      <c r="D154" s="7"/>
      <c r="E154" s="9"/>
      <c r="F154" s="9"/>
      <c r="G154" s="15"/>
      <c r="H154" s="15"/>
      <c r="I154" s="17"/>
      <c r="J154" s="17"/>
      <c r="K154" s="19"/>
      <c r="L154" s="19"/>
    </row>
    <row r="155" spans="1:12" x14ac:dyDescent="0.35">
      <c r="A155" s="5"/>
      <c r="B155" s="5"/>
      <c r="C155" s="7"/>
      <c r="D155" s="7"/>
      <c r="E155" s="9"/>
      <c r="F155" s="9"/>
      <c r="G155" s="15"/>
      <c r="H155" s="15"/>
      <c r="I155" s="17"/>
      <c r="J155" s="17"/>
      <c r="K155" s="19"/>
      <c r="L155" s="19"/>
    </row>
    <row r="156" spans="1:12" x14ac:dyDescent="0.35">
      <c r="A156" s="5"/>
      <c r="B156" s="5"/>
      <c r="C156" s="7"/>
      <c r="D156" s="7"/>
      <c r="E156" s="9"/>
      <c r="F156" s="9"/>
      <c r="G156" s="15"/>
      <c r="H156" s="15"/>
      <c r="I156" s="17"/>
      <c r="J156" s="17"/>
      <c r="K156" s="19"/>
      <c r="L156" s="19"/>
    </row>
    <row r="157" spans="1:12" x14ac:dyDescent="0.35">
      <c r="A157" s="5"/>
      <c r="B157" s="5"/>
      <c r="C157" s="7"/>
      <c r="D157" s="7"/>
      <c r="E157" s="9"/>
      <c r="F157" s="9"/>
      <c r="G157" s="15"/>
      <c r="H157" s="15"/>
      <c r="I157" s="17"/>
      <c r="J157" s="17"/>
      <c r="K157" s="19"/>
      <c r="L157" s="19"/>
    </row>
    <row r="158" spans="1:12" x14ac:dyDescent="0.35">
      <c r="A158" s="5"/>
      <c r="B158" s="5"/>
      <c r="C158" s="7"/>
      <c r="D158" s="7"/>
      <c r="E158" s="9"/>
      <c r="F158" s="9"/>
      <c r="G158" s="15"/>
      <c r="H158" s="15"/>
      <c r="I158" s="17"/>
      <c r="J158" s="17"/>
      <c r="K158" s="19"/>
      <c r="L158" s="19"/>
    </row>
    <row r="159" spans="1:12" x14ac:dyDescent="0.35">
      <c r="A159" s="5"/>
      <c r="B159" s="5"/>
      <c r="C159" s="7"/>
      <c r="D159" s="7"/>
      <c r="E159" s="9"/>
      <c r="F159" s="9"/>
      <c r="G159" s="15"/>
      <c r="H159" s="15"/>
      <c r="I159" s="17"/>
      <c r="J159" s="17"/>
      <c r="K159" s="19"/>
      <c r="L159" s="19"/>
    </row>
    <row r="160" spans="1:12" x14ac:dyDescent="0.35">
      <c r="A160" s="5"/>
      <c r="B160" s="5"/>
      <c r="C160" s="7"/>
      <c r="D160" s="7"/>
      <c r="E160" s="9"/>
      <c r="F160" s="9"/>
      <c r="G160" s="15"/>
      <c r="H160" s="15"/>
      <c r="I160" s="17"/>
      <c r="J160" s="17"/>
      <c r="K160" s="19"/>
      <c r="L160" s="19"/>
    </row>
    <row r="161" spans="1:12" x14ac:dyDescent="0.35">
      <c r="A161" s="5"/>
      <c r="B161" s="5"/>
      <c r="C161" s="7"/>
      <c r="D161" s="7"/>
      <c r="E161" s="9"/>
      <c r="F161" s="9"/>
      <c r="G161" s="15"/>
      <c r="H161" s="15"/>
      <c r="I161" s="17"/>
      <c r="J161" s="17"/>
      <c r="K161" s="19"/>
      <c r="L161" s="19"/>
    </row>
    <row r="162" spans="1:12" x14ac:dyDescent="0.35">
      <c r="A162" s="5"/>
      <c r="B162" s="5"/>
      <c r="C162" s="7"/>
      <c r="D162" s="7"/>
      <c r="E162" s="9"/>
      <c r="F162" s="9"/>
      <c r="G162" s="15"/>
      <c r="H162" s="15"/>
      <c r="I162" s="17"/>
      <c r="J162" s="17"/>
      <c r="K162" s="19"/>
      <c r="L162" s="19"/>
    </row>
    <row r="163" spans="1:12" x14ac:dyDescent="0.35">
      <c r="A163" s="5"/>
      <c r="B163" s="5"/>
      <c r="C163" s="7"/>
      <c r="D163" s="7"/>
      <c r="E163" s="9"/>
      <c r="F163" s="9"/>
      <c r="G163" s="15"/>
      <c r="H163" s="15"/>
      <c r="I163" s="17"/>
      <c r="J163" s="17"/>
      <c r="K163" s="19"/>
      <c r="L163" s="19"/>
    </row>
    <row r="164" spans="1:12" x14ac:dyDescent="0.35">
      <c r="A164" s="5"/>
      <c r="B164" s="5"/>
      <c r="C164" s="7"/>
      <c r="D164" s="7"/>
      <c r="E164" s="9"/>
      <c r="F164" s="9"/>
      <c r="G164" s="15"/>
      <c r="H164" s="15"/>
      <c r="I164" s="17"/>
      <c r="J164" s="17"/>
      <c r="K164" s="19"/>
      <c r="L164" s="19"/>
    </row>
    <row r="165" spans="1:12" x14ac:dyDescent="0.35">
      <c r="A165" s="5"/>
      <c r="B165" s="5"/>
      <c r="C165" s="7"/>
      <c r="D165" s="7"/>
      <c r="E165" s="9"/>
      <c r="F165" s="9"/>
      <c r="G165" s="15"/>
      <c r="H165" s="15"/>
      <c r="I165" s="17"/>
      <c r="J165" s="17"/>
      <c r="K165" s="19"/>
      <c r="L165" s="19"/>
    </row>
    <row r="166" spans="1:12" x14ac:dyDescent="0.35">
      <c r="A166" s="5"/>
      <c r="B166" s="5"/>
      <c r="C166" s="7"/>
      <c r="D166" s="7"/>
      <c r="E166" s="9"/>
      <c r="F166" s="9"/>
      <c r="G166" s="15"/>
      <c r="H166" s="15"/>
      <c r="I166" s="17"/>
      <c r="J166" s="17"/>
      <c r="K166" s="19"/>
      <c r="L166" s="19"/>
    </row>
    <row r="167" spans="1:12" x14ac:dyDescent="0.35">
      <c r="A167" s="5"/>
      <c r="B167" s="5"/>
      <c r="C167" s="7"/>
      <c r="D167" s="7"/>
      <c r="E167" s="9"/>
      <c r="F167" s="9"/>
      <c r="G167" s="15"/>
      <c r="H167" s="15"/>
      <c r="I167" s="17"/>
      <c r="J167" s="17"/>
      <c r="K167" s="19"/>
      <c r="L167" s="19"/>
    </row>
    <row r="168" spans="1:12" x14ac:dyDescent="0.35">
      <c r="A168" s="5"/>
      <c r="B168" s="5"/>
      <c r="C168" s="7"/>
      <c r="D168" s="7"/>
      <c r="E168" s="9"/>
      <c r="F168" s="9"/>
      <c r="G168" s="15"/>
      <c r="H168" s="15"/>
      <c r="I168" s="17"/>
      <c r="J168" s="17"/>
      <c r="K168" s="19"/>
      <c r="L168" s="19"/>
    </row>
    <row r="169" spans="1:12" x14ac:dyDescent="0.35">
      <c r="A169" s="5"/>
      <c r="B169" s="5"/>
      <c r="C169" s="7"/>
      <c r="D169" s="7"/>
      <c r="E169" s="9"/>
      <c r="F169" s="9"/>
      <c r="G169" s="15"/>
      <c r="H169" s="15"/>
      <c r="I169" s="17"/>
      <c r="J169" s="17"/>
      <c r="K169" s="19"/>
      <c r="L169" s="19"/>
    </row>
    <row r="170" spans="1:12" x14ac:dyDescent="0.35">
      <c r="A170" s="5"/>
      <c r="B170" s="5"/>
      <c r="C170" s="7"/>
      <c r="D170" s="7"/>
      <c r="E170" s="9"/>
      <c r="F170" s="9"/>
      <c r="G170" s="15"/>
      <c r="H170" s="15"/>
      <c r="I170" s="17"/>
      <c r="J170" s="17"/>
      <c r="K170" s="19"/>
      <c r="L170" s="19"/>
    </row>
    <row r="171" spans="1:12" x14ac:dyDescent="0.35">
      <c r="A171" s="5"/>
      <c r="B171" s="5"/>
      <c r="C171" s="7"/>
      <c r="D171" s="7"/>
      <c r="E171" s="9"/>
      <c r="F171" s="9"/>
      <c r="G171" s="15"/>
      <c r="H171" s="15"/>
      <c r="I171" s="17"/>
      <c r="J171" s="17"/>
      <c r="K171" s="19"/>
      <c r="L171" s="19"/>
    </row>
    <row r="172" spans="1:12" x14ac:dyDescent="0.35">
      <c r="A172" s="5"/>
      <c r="B172" s="5"/>
      <c r="C172" s="7"/>
      <c r="D172" s="7"/>
      <c r="E172" s="9"/>
      <c r="F172" s="9"/>
      <c r="G172" s="15"/>
      <c r="H172" s="15"/>
      <c r="I172" s="17"/>
      <c r="J172" s="17"/>
      <c r="K172" s="19"/>
      <c r="L172" s="19"/>
    </row>
    <row r="173" spans="1:12" x14ac:dyDescent="0.35">
      <c r="A173" s="5"/>
      <c r="B173" s="5"/>
      <c r="C173" s="7"/>
      <c r="D173" s="7"/>
      <c r="E173" s="9"/>
      <c r="F173" s="9"/>
      <c r="G173" s="15"/>
      <c r="H173" s="15"/>
      <c r="I173" s="17"/>
      <c r="J173" s="17"/>
      <c r="K173" s="19"/>
      <c r="L173" s="19"/>
    </row>
    <row r="174" spans="1:12" x14ac:dyDescent="0.35">
      <c r="A174" s="5"/>
      <c r="B174" s="5"/>
      <c r="C174" s="7"/>
      <c r="D174" s="7"/>
      <c r="E174" s="9"/>
      <c r="F174" s="9"/>
      <c r="G174" s="15"/>
      <c r="H174" s="15"/>
      <c r="I174" s="17"/>
      <c r="J174" s="17"/>
      <c r="K174" s="19"/>
      <c r="L174" s="19"/>
    </row>
    <row r="175" spans="1:12" x14ac:dyDescent="0.35">
      <c r="A175" s="5"/>
      <c r="B175" s="5"/>
      <c r="C175" s="7"/>
      <c r="D175" s="7"/>
      <c r="E175" s="9"/>
      <c r="F175" s="9"/>
      <c r="G175" s="15"/>
      <c r="H175" s="15"/>
      <c r="I175" s="17"/>
      <c r="J175" s="17"/>
      <c r="K175" s="19"/>
      <c r="L175" s="19"/>
    </row>
    <row r="176" spans="1:12" x14ac:dyDescent="0.35">
      <c r="A176" s="5"/>
      <c r="B176" s="5"/>
      <c r="C176" s="7"/>
      <c r="D176" s="7"/>
      <c r="E176" s="9"/>
      <c r="F176" s="9"/>
      <c r="G176" s="15"/>
      <c r="H176" s="15"/>
      <c r="I176" s="17"/>
      <c r="J176" s="17"/>
      <c r="K176" s="19"/>
      <c r="L176" s="19"/>
    </row>
    <row r="177" spans="1:12" x14ac:dyDescent="0.35">
      <c r="A177" s="5"/>
      <c r="B177" s="5"/>
      <c r="C177" s="7"/>
      <c r="D177" s="7"/>
      <c r="E177" s="9"/>
      <c r="F177" s="9"/>
      <c r="G177" s="15"/>
      <c r="H177" s="15"/>
      <c r="I177" s="17"/>
      <c r="J177" s="17"/>
      <c r="K177" s="19"/>
      <c r="L177" s="19"/>
    </row>
    <row r="178" spans="1:12" x14ac:dyDescent="0.35">
      <c r="A178" s="5"/>
      <c r="B178" s="5"/>
      <c r="C178" s="7"/>
      <c r="D178" s="7"/>
      <c r="E178" s="9"/>
      <c r="F178" s="9"/>
      <c r="G178" s="15"/>
      <c r="H178" s="15"/>
      <c r="I178" s="17"/>
      <c r="J178" s="17"/>
      <c r="K178" s="19"/>
      <c r="L178" s="19"/>
    </row>
    <row r="179" spans="1:12" x14ac:dyDescent="0.35">
      <c r="A179" s="5"/>
      <c r="B179" s="5"/>
      <c r="C179" s="7"/>
      <c r="D179" s="7"/>
      <c r="E179" s="9"/>
      <c r="F179" s="9"/>
      <c r="G179" s="15"/>
      <c r="H179" s="15"/>
      <c r="I179" s="17"/>
      <c r="J179" s="17"/>
      <c r="K179" s="19"/>
      <c r="L179" s="19"/>
    </row>
    <row r="180" spans="1:12" x14ac:dyDescent="0.35">
      <c r="A180" s="5"/>
      <c r="B180" s="5"/>
      <c r="C180" s="7"/>
      <c r="D180" s="7"/>
      <c r="E180" s="9"/>
      <c r="F180" s="9"/>
      <c r="G180" s="15"/>
      <c r="H180" s="15"/>
      <c r="I180" s="17"/>
      <c r="J180" s="17"/>
      <c r="K180" s="19"/>
      <c r="L180" s="19"/>
    </row>
    <row r="181" spans="1:12" x14ac:dyDescent="0.35">
      <c r="A181" s="5"/>
      <c r="B181" s="5"/>
      <c r="C181" s="7"/>
      <c r="D181" s="7"/>
      <c r="E181" s="9"/>
      <c r="F181" s="9"/>
      <c r="G181" s="15"/>
      <c r="H181" s="15"/>
      <c r="I181" s="17"/>
      <c r="J181" s="17"/>
      <c r="K181" s="19"/>
      <c r="L181" s="19"/>
    </row>
    <row r="182" spans="1:12" x14ac:dyDescent="0.35">
      <c r="A182" s="5"/>
      <c r="B182" s="5"/>
      <c r="C182" s="7"/>
      <c r="D182" s="7"/>
      <c r="E182" s="9"/>
      <c r="F182" s="9"/>
      <c r="G182" s="15"/>
      <c r="H182" s="15"/>
      <c r="I182" s="17"/>
      <c r="J182" s="17"/>
      <c r="K182" s="19"/>
      <c r="L182" s="19"/>
    </row>
    <row r="183" spans="1:12" x14ac:dyDescent="0.35">
      <c r="A183" s="5"/>
      <c r="B183" s="5"/>
      <c r="C183" s="7"/>
      <c r="D183" s="7"/>
      <c r="E183" s="9"/>
      <c r="F183" s="9"/>
      <c r="G183" s="15"/>
      <c r="H183" s="15"/>
      <c r="I183" s="17"/>
      <c r="J183" s="17"/>
      <c r="K183" s="19"/>
      <c r="L183" s="19"/>
    </row>
    <row r="184" spans="1:12" x14ac:dyDescent="0.35">
      <c r="A184" s="5"/>
      <c r="B184" s="5"/>
      <c r="C184" s="7"/>
      <c r="D184" s="7"/>
      <c r="E184" s="9"/>
      <c r="F184" s="9"/>
      <c r="G184" s="15"/>
      <c r="H184" s="15"/>
      <c r="I184" s="17"/>
      <c r="J184" s="17"/>
      <c r="K184" s="19"/>
      <c r="L184" s="19"/>
    </row>
    <row r="185" spans="1:12" x14ac:dyDescent="0.35">
      <c r="A185" s="5"/>
      <c r="B185" s="5"/>
      <c r="C185" s="7"/>
      <c r="D185" s="7"/>
      <c r="E185" s="9"/>
      <c r="F185" s="9"/>
      <c r="G185" s="15"/>
      <c r="H185" s="15"/>
      <c r="I185" s="17"/>
      <c r="J185" s="17"/>
      <c r="K185" s="19"/>
      <c r="L185" s="19"/>
    </row>
    <row r="186" spans="1:12" x14ac:dyDescent="0.35">
      <c r="A186" s="5"/>
      <c r="B186" s="5"/>
      <c r="C186" s="7"/>
      <c r="D186" s="7"/>
      <c r="E186" s="9"/>
      <c r="F186" s="9"/>
      <c r="G186" s="15"/>
      <c r="H186" s="15"/>
      <c r="I186" s="17"/>
      <c r="J186" s="17"/>
      <c r="K186" s="19"/>
      <c r="L186" s="19"/>
    </row>
    <row r="187" spans="1:12" x14ac:dyDescent="0.35">
      <c r="A187" s="5"/>
      <c r="B187" s="5"/>
      <c r="C187" s="7"/>
      <c r="D187" s="7"/>
      <c r="E187" s="9"/>
      <c r="F187" s="9"/>
      <c r="G187" s="15"/>
      <c r="H187" s="15"/>
      <c r="I187" s="17"/>
      <c r="J187" s="17"/>
      <c r="K187" s="19"/>
      <c r="L187" s="19"/>
    </row>
    <row r="188" spans="1:12" x14ac:dyDescent="0.35">
      <c r="A188" s="5"/>
      <c r="B188" s="5"/>
      <c r="C188" s="7"/>
      <c r="D188" s="7"/>
      <c r="E188" s="9"/>
      <c r="F188" s="9"/>
      <c r="G188" s="15"/>
      <c r="H188" s="15"/>
      <c r="I188" s="17"/>
      <c r="J188" s="17"/>
      <c r="K188" s="19"/>
      <c r="L188" s="19"/>
    </row>
    <row r="189" spans="1:12" x14ac:dyDescent="0.35">
      <c r="A189" s="5"/>
      <c r="B189" s="5"/>
      <c r="C189" s="7"/>
      <c r="D189" s="7"/>
      <c r="E189" s="9"/>
      <c r="F189" s="9"/>
      <c r="G189" s="15"/>
      <c r="H189" s="15"/>
      <c r="I189" s="17"/>
      <c r="J189" s="17"/>
      <c r="K189" s="19"/>
      <c r="L189" s="19"/>
    </row>
    <row r="190" spans="1:12" x14ac:dyDescent="0.35">
      <c r="A190" s="5"/>
      <c r="B190" s="5"/>
      <c r="C190" s="7"/>
      <c r="D190" s="7"/>
      <c r="E190" s="9"/>
      <c r="F190" s="9"/>
      <c r="G190" s="15"/>
      <c r="H190" s="15"/>
      <c r="I190" s="17"/>
      <c r="J190" s="17"/>
      <c r="K190" s="19"/>
      <c r="L190" s="19"/>
    </row>
    <row r="191" spans="1:12" x14ac:dyDescent="0.35">
      <c r="A191" s="5"/>
      <c r="B191" s="5"/>
      <c r="C191" s="7"/>
      <c r="D191" s="7"/>
      <c r="E191" s="9"/>
      <c r="F191" s="9"/>
      <c r="G191" s="15"/>
      <c r="H191" s="15"/>
      <c r="I191" s="17"/>
      <c r="J191" s="17"/>
      <c r="K191" s="19"/>
      <c r="L191" s="19"/>
    </row>
    <row r="192" spans="1:12" x14ac:dyDescent="0.35">
      <c r="A192" s="5"/>
      <c r="B192" s="5"/>
      <c r="C192" s="7"/>
      <c r="D192" s="7"/>
      <c r="E192" s="9"/>
      <c r="F192" s="9"/>
      <c r="G192" s="15"/>
      <c r="H192" s="15"/>
      <c r="I192" s="17"/>
      <c r="J192" s="17"/>
      <c r="K192" s="19"/>
      <c r="L192" s="19"/>
    </row>
    <row r="193" spans="1:12" x14ac:dyDescent="0.35">
      <c r="A193" s="5"/>
      <c r="B193" s="5"/>
      <c r="C193" s="7"/>
      <c r="D193" s="7"/>
      <c r="E193" s="9"/>
      <c r="F193" s="9"/>
      <c r="G193" s="15"/>
      <c r="H193" s="15"/>
      <c r="I193" s="17"/>
      <c r="J193" s="17"/>
      <c r="K193" s="19"/>
      <c r="L193" s="19"/>
    </row>
    <row r="194" spans="1:12" x14ac:dyDescent="0.35">
      <c r="A194" s="5"/>
      <c r="B194" s="5"/>
      <c r="C194" s="7"/>
      <c r="D194" s="7"/>
      <c r="E194" s="9"/>
      <c r="F194" s="9"/>
      <c r="G194" s="15"/>
      <c r="H194" s="15"/>
      <c r="I194" s="17"/>
      <c r="J194" s="17"/>
      <c r="K194" s="19"/>
      <c r="L194" s="19"/>
    </row>
    <row r="195" spans="1:12" x14ac:dyDescent="0.35">
      <c r="A195" s="5"/>
      <c r="B195" s="5"/>
      <c r="C195" s="7"/>
      <c r="D195" s="7"/>
      <c r="E195" s="9"/>
      <c r="F195" s="9"/>
      <c r="G195" s="15"/>
      <c r="H195" s="15"/>
      <c r="I195" s="17"/>
      <c r="J195" s="17"/>
      <c r="K195" s="19"/>
      <c r="L195" s="19"/>
    </row>
    <row r="196" spans="1:12" x14ac:dyDescent="0.35">
      <c r="A196" s="5"/>
      <c r="B196" s="5"/>
      <c r="C196" s="7"/>
      <c r="D196" s="7"/>
      <c r="E196" s="9"/>
      <c r="F196" s="9"/>
      <c r="G196" s="15"/>
      <c r="H196" s="15"/>
      <c r="I196" s="17"/>
      <c r="J196" s="17"/>
      <c r="K196" s="19"/>
      <c r="L196" s="19"/>
    </row>
    <row r="197" spans="1:12" x14ac:dyDescent="0.35">
      <c r="A197" s="5"/>
      <c r="B197" s="5"/>
      <c r="C197" s="7"/>
      <c r="D197" s="7"/>
      <c r="E197" s="9"/>
      <c r="F197" s="9"/>
      <c r="G197" s="15"/>
      <c r="H197" s="15"/>
      <c r="I197" s="17"/>
      <c r="J197" s="17"/>
      <c r="K197" s="19"/>
      <c r="L197" s="19"/>
    </row>
    <row r="198" spans="1:12" x14ac:dyDescent="0.35">
      <c r="A198" s="5"/>
      <c r="B198" s="5"/>
      <c r="C198" s="7"/>
      <c r="D198" s="7"/>
      <c r="E198" s="9"/>
      <c r="F198" s="9"/>
      <c r="G198" s="15"/>
      <c r="H198" s="15"/>
      <c r="I198" s="17"/>
      <c r="J198" s="17"/>
      <c r="K198" s="19"/>
      <c r="L198" s="19"/>
    </row>
    <row r="199" spans="1:12" x14ac:dyDescent="0.35">
      <c r="A199" s="5"/>
      <c r="B199" s="5"/>
      <c r="C199" s="7"/>
      <c r="D199" s="7"/>
      <c r="E199" s="9"/>
      <c r="F199" s="9"/>
      <c r="G199" s="15"/>
      <c r="H199" s="15"/>
      <c r="I199" s="17"/>
      <c r="J199" s="17"/>
      <c r="K199" s="19"/>
      <c r="L199" s="19"/>
    </row>
    <row r="200" spans="1:12" x14ac:dyDescent="0.35">
      <c r="A200" s="5"/>
      <c r="B200" s="5"/>
      <c r="C200" s="7"/>
      <c r="D200" s="7"/>
      <c r="E200" s="9"/>
      <c r="F200" s="9"/>
      <c r="G200" s="15"/>
      <c r="H200" s="15"/>
      <c r="I200" s="17"/>
      <c r="J200" s="17"/>
      <c r="K200" s="19"/>
      <c r="L200" s="19"/>
    </row>
    <row r="201" spans="1:12" x14ac:dyDescent="0.35">
      <c r="A201" s="5"/>
      <c r="B201" s="5"/>
      <c r="C201" s="7"/>
      <c r="D201" s="7"/>
      <c r="E201" s="9"/>
      <c r="F201" s="9"/>
      <c r="G201" s="15"/>
      <c r="H201" s="15"/>
      <c r="I201" s="17"/>
      <c r="J201" s="17"/>
      <c r="K201" s="19"/>
      <c r="L201" s="19"/>
    </row>
    <row r="202" spans="1:12" x14ac:dyDescent="0.35">
      <c r="A202" s="5"/>
      <c r="B202" s="5"/>
      <c r="C202" s="7"/>
      <c r="D202" s="7"/>
      <c r="E202" s="9"/>
      <c r="F202" s="9"/>
      <c r="G202" s="15"/>
      <c r="H202" s="15"/>
      <c r="I202" s="17"/>
      <c r="J202" s="17"/>
      <c r="K202" s="19"/>
      <c r="L202" s="19"/>
    </row>
    <row r="203" spans="1:12" x14ac:dyDescent="0.35">
      <c r="A203" s="5"/>
      <c r="B203" s="5"/>
      <c r="C203" s="7"/>
      <c r="D203" s="7"/>
      <c r="E203" s="9"/>
      <c r="F203" s="9"/>
      <c r="G203" s="15"/>
      <c r="H203" s="15"/>
      <c r="I203" s="17"/>
      <c r="J203" s="17"/>
      <c r="K203" s="19"/>
      <c r="L203" s="19"/>
    </row>
    <row r="204" spans="1:12" x14ac:dyDescent="0.35">
      <c r="A204" s="5"/>
      <c r="B204" s="5"/>
      <c r="C204" s="7"/>
      <c r="D204" s="7"/>
      <c r="E204" s="9"/>
      <c r="F204" s="9"/>
      <c r="G204" s="15"/>
      <c r="H204" s="15"/>
      <c r="I204" s="17"/>
      <c r="J204" s="17"/>
      <c r="K204" s="19"/>
      <c r="L204" s="19"/>
    </row>
    <row r="205" spans="1:12" x14ac:dyDescent="0.35">
      <c r="A205" s="5"/>
      <c r="B205" s="5"/>
      <c r="C205" s="7"/>
      <c r="D205" s="7"/>
      <c r="E205" s="9"/>
      <c r="F205" s="9"/>
      <c r="G205" s="15"/>
      <c r="H205" s="15"/>
      <c r="I205" s="17"/>
      <c r="J205" s="17"/>
      <c r="K205" s="19"/>
      <c r="L205" s="19"/>
    </row>
    <row r="206" spans="1:12" x14ac:dyDescent="0.35">
      <c r="A206" s="5"/>
      <c r="B206" s="5"/>
      <c r="C206" s="7"/>
      <c r="D206" s="7"/>
      <c r="E206" s="9"/>
      <c r="F206" s="9"/>
      <c r="G206" s="15"/>
      <c r="H206" s="15"/>
      <c r="I206" s="17"/>
      <c r="J206" s="17"/>
      <c r="K206" s="19"/>
      <c r="L206" s="19"/>
    </row>
    <row r="207" spans="1:12" x14ac:dyDescent="0.35">
      <c r="A207" s="5"/>
      <c r="B207" s="5"/>
      <c r="C207" s="7"/>
      <c r="D207" s="7"/>
      <c r="E207" s="9"/>
      <c r="F207" s="9"/>
      <c r="G207" s="15"/>
      <c r="H207" s="15"/>
      <c r="I207" s="17"/>
      <c r="J207" s="17"/>
      <c r="K207" s="19"/>
      <c r="L207" s="19"/>
    </row>
    <row r="208" spans="1:12" x14ac:dyDescent="0.35">
      <c r="A208" s="5"/>
      <c r="B208" s="5"/>
      <c r="C208" s="7"/>
      <c r="D208" s="7"/>
      <c r="E208" s="9"/>
      <c r="F208" s="9"/>
      <c r="G208" s="15"/>
      <c r="H208" s="15"/>
      <c r="I208" s="17"/>
      <c r="J208" s="17"/>
      <c r="K208" s="19"/>
      <c r="L208" s="19"/>
    </row>
    <row r="209" spans="1:12" x14ac:dyDescent="0.35">
      <c r="A209" s="5"/>
      <c r="B209" s="5"/>
      <c r="C209" s="7"/>
      <c r="D209" s="7"/>
      <c r="E209" s="9"/>
      <c r="F209" s="9"/>
      <c r="G209" s="15"/>
      <c r="H209" s="15"/>
      <c r="I209" s="17"/>
      <c r="J209" s="17"/>
      <c r="K209" s="19"/>
      <c r="L209" s="19"/>
    </row>
    <row r="210" spans="1:12" x14ac:dyDescent="0.35">
      <c r="A210" s="5"/>
      <c r="B210" s="5"/>
      <c r="C210" s="7"/>
      <c r="D210" s="7"/>
      <c r="E210" s="9"/>
      <c r="F210" s="9"/>
      <c r="G210" s="15"/>
      <c r="H210" s="15"/>
      <c r="I210" s="17"/>
      <c r="J210" s="17"/>
      <c r="K210" s="19"/>
      <c r="L210" s="19"/>
    </row>
    <row r="211" spans="1:12" x14ac:dyDescent="0.35">
      <c r="A211" s="5"/>
      <c r="B211" s="5"/>
      <c r="C211" s="7"/>
      <c r="D211" s="7"/>
      <c r="E211" s="9"/>
      <c r="F211" s="9"/>
      <c r="G211" s="15"/>
      <c r="H211" s="15"/>
      <c r="I211" s="17"/>
      <c r="J211" s="17"/>
      <c r="K211" s="19"/>
      <c r="L211" s="19"/>
    </row>
    <row r="212" spans="1:12" x14ac:dyDescent="0.35">
      <c r="A212" s="5"/>
      <c r="B212" s="5"/>
      <c r="C212" s="7"/>
      <c r="D212" s="7"/>
      <c r="E212" s="9"/>
      <c r="F212" s="9"/>
      <c r="G212" s="15"/>
      <c r="H212" s="15"/>
      <c r="I212" s="17"/>
      <c r="J212" s="17"/>
      <c r="K212" s="19"/>
      <c r="L212" s="19"/>
    </row>
    <row r="213" spans="1:12" x14ac:dyDescent="0.35">
      <c r="A213" s="5"/>
      <c r="B213" s="5"/>
      <c r="C213" s="7"/>
      <c r="D213" s="7"/>
      <c r="E213" s="9"/>
      <c r="F213" s="9"/>
      <c r="G213" s="15"/>
      <c r="H213" s="15"/>
      <c r="I213" s="17"/>
      <c r="J213" s="17"/>
      <c r="K213" s="19"/>
      <c r="L213" s="19"/>
    </row>
    <row r="214" spans="1:12" x14ac:dyDescent="0.35">
      <c r="A214" s="5"/>
      <c r="B214" s="5"/>
      <c r="C214" s="7"/>
      <c r="D214" s="7"/>
      <c r="E214" s="9"/>
      <c r="F214" s="9"/>
      <c r="G214" s="15"/>
      <c r="H214" s="15"/>
      <c r="I214" s="17"/>
      <c r="J214" s="17"/>
      <c r="K214" s="19"/>
      <c r="L214" s="19"/>
    </row>
    <row r="215" spans="1:12" x14ac:dyDescent="0.35">
      <c r="A215" s="5"/>
      <c r="B215" s="5"/>
      <c r="C215" s="7"/>
      <c r="D215" s="7"/>
      <c r="E215" s="9"/>
      <c r="F215" s="9"/>
      <c r="G215" s="15"/>
      <c r="H215" s="15"/>
      <c r="I215" s="17"/>
      <c r="J215" s="17"/>
      <c r="K215" s="19"/>
      <c r="L215" s="19"/>
    </row>
    <row r="216" spans="1:12" x14ac:dyDescent="0.35">
      <c r="A216" s="5"/>
      <c r="B216" s="5"/>
      <c r="C216" s="7"/>
      <c r="D216" s="7"/>
      <c r="E216" s="9"/>
      <c r="F216" s="9"/>
      <c r="G216" s="15"/>
      <c r="H216" s="15"/>
      <c r="I216" s="17"/>
      <c r="J216" s="17"/>
      <c r="K216" s="19"/>
      <c r="L216" s="19"/>
    </row>
    <row r="217" spans="1:12" x14ac:dyDescent="0.35">
      <c r="A217" s="5"/>
      <c r="B217" s="5"/>
      <c r="C217" s="7"/>
      <c r="D217" s="7"/>
      <c r="E217" s="9"/>
      <c r="F217" s="9"/>
      <c r="G217" s="15"/>
      <c r="H217" s="15"/>
      <c r="I217" s="17"/>
      <c r="J217" s="17"/>
      <c r="K217" s="19"/>
      <c r="L217" s="19"/>
    </row>
    <row r="218" spans="1:12" x14ac:dyDescent="0.35">
      <c r="A218" s="5"/>
      <c r="B218" s="5"/>
      <c r="C218" s="7"/>
      <c r="D218" s="7"/>
      <c r="E218" s="9"/>
      <c r="F218" s="9"/>
      <c r="G218" s="15"/>
      <c r="H218" s="15"/>
      <c r="I218" s="17"/>
      <c r="J218" s="17"/>
      <c r="K218" s="19"/>
      <c r="L218" s="19"/>
    </row>
    <row r="219" spans="1:12" x14ac:dyDescent="0.35">
      <c r="A219" s="5"/>
      <c r="B219" s="5"/>
      <c r="C219" s="7"/>
      <c r="D219" s="7"/>
      <c r="E219" s="9"/>
      <c r="F219" s="9"/>
      <c r="G219" s="15"/>
      <c r="H219" s="15"/>
      <c r="I219" s="17"/>
      <c r="J219" s="17"/>
      <c r="K219" s="19"/>
      <c r="L219" s="19"/>
    </row>
    <row r="220" spans="1:12" x14ac:dyDescent="0.35">
      <c r="A220" s="5"/>
      <c r="B220" s="5"/>
      <c r="C220" s="7"/>
      <c r="D220" s="7"/>
      <c r="E220" s="9"/>
      <c r="F220" s="9"/>
      <c r="G220" s="15"/>
      <c r="H220" s="15"/>
      <c r="I220" s="17"/>
      <c r="J220" s="17"/>
      <c r="K220" s="19"/>
      <c r="L220" s="19"/>
    </row>
    <row r="221" spans="1:12" x14ac:dyDescent="0.35">
      <c r="A221" s="5"/>
      <c r="B221" s="5"/>
      <c r="C221" s="7"/>
      <c r="D221" s="7"/>
      <c r="E221" s="9"/>
      <c r="F221" s="9"/>
      <c r="G221" s="15"/>
      <c r="H221" s="15"/>
      <c r="I221" s="17"/>
      <c r="J221" s="17"/>
      <c r="K221" s="19"/>
      <c r="L221" s="19"/>
    </row>
    <row r="222" spans="1:12" x14ac:dyDescent="0.35">
      <c r="A222" s="5"/>
      <c r="B222" s="5"/>
      <c r="C222" s="7"/>
      <c r="D222" s="7"/>
      <c r="E222" s="9"/>
      <c r="F222" s="9"/>
      <c r="G222" s="15"/>
      <c r="H222" s="15"/>
      <c r="I222" s="17"/>
      <c r="J222" s="17"/>
      <c r="K222" s="19"/>
      <c r="L222" s="19"/>
    </row>
    <row r="223" spans="1:12" x14ac:dyDescent="0.35">
      <c r="A223" s="5"/>
      <c r="B223" s="5"/>
      <c r="C223" s="7"/>
      <c r="D223" s="7"/>
      <c r="E223" s="9"/>
      <c r="F223" s="9"/>
      <c r="G223" s="15"/>
      <c r="H223" s="15"/>
      <c r="I223" s="17"/>
      <c r="J223" s="17"/>
      <c r="K223" s="19"/>
      <c r="L223" s="19"/>
    </row>
    <row r="224" spans="1:12" x14ac:dyDescent="0.35">
      <c r="A224" s="5"/>
      <c r="B224" s="5"/>
      <c r="C224" s="7"/>
      <c r="D224" s="7"/>
      <c r="E224" s="9"/>
      <c r="F224" s="9"/>
      <c r="G224" s="15"/>
      <c r="H224" s="15"/>
      <c r="I224" s="17"/>
      <c r="J224" s="17"/>
      <c r="K224" s="19"/>
      <c r="L224" s="19"/>
    </row>
    <row r="225" spans="1:12" x14ac:dyDescent="0.35">
      <c r="A225" s="5"/>
      <c r="B225" s="5"/>
      <c r="C225" s="7"/>
      <c r="D225" s="7"/>
      <c r="E225" s="9"/>
      <c r="F225" s="9"/>
      <c r="G225" s="15"/>
      <c r="H225" s="15"/>
      <c r="I225" s="17"/>
      <c r="J225" s="17"/>
      <c r="K225" s="19"/>
      <c r="L225" s="19"/>
    </row>
    <row r="226" spans="1:12" x14ac:dyDescent="0.35">
      <c r="A226" s="5"/>
      <c r="B226" s="5"/>
      <c r="C226" s="7"/>
      <c r="D226" s="7"/>
      <c r="E226" s="9"/>
      <c r="F226" s="9"/>
      <c r="G226" s="15"/>
      <c r="H226" s="15"/>
      <c r="I226" s="17"/>
      <c r="J226" s="17"/>
      <c r="K226" s="19"/>
      <c r="L226" s="19"/>
    </row>
    <row r="227" spans="1:12" x14ac:dyDescent="0.35">
      <c r="A227" s="5"/>
      <c r="B227" s="5"/>
      <c r="C227" s="7"/>
      <c r="D227" s="7"/>
      <c r="E227" s="9"/>
      <c r="F227" s="9"/>
      <c r="G227" s="15"/>
      <c r="H227" s="15"/>
      <c r="I227" s="17"/>
      <c r="J227" s="17"/>
      <c r="K227" s="19"/>
      <c r="L227" s="19"/>
    </row>
    <row r="228" spans="1:12" x14ac:dyDescent="0.35">
      <c r="A228" s="5"/>
      <c r="B228" s="5"/>
      <c r="C228" s="7"/>
      <c r="D228" s="7"/>
      <c r="E228" s="9"/>
      <c r="F228" s="9"/>
      <c r="G228" s="15"/>
      <c r="H228" s="15"/>
      <c r="I228" s="17"/>
      <c r="J228" s="17"/>
      <c r="K228" s="19"/>
      <c r="L228" s="19"/>
    </row>
    <row r="229" spans="1:12" x14ac:dyDescent="0.35">
      <c r="A229" s="5"/>
      <c r="B229" s="5"/>
      <c r="C229" s="7"/>
      <c r="D229" s="7"/>
      <c r="E229" s="9"/>
      <c r="F229" s="9"/>
      <c r="G229" s="15"/>
      <c r="H229" s="15"/>
      <c r="I229" s="17"/>
      <c r="J229" s="17"/>
      <c r="K229" s="19"/>
      <c r="L229" s="19"/>
    </row>
    <row r="230" spans="1:12" x14ac:dyDescent="0.35">
      <c r="A230" s="5"/>
      <c r="B230" s="5"/>
      <c r="C230" s="7"/>
      <c r="D230" s="7"/>
      <c r="E230" s="9"/>
      <c r="F230" s="9"/>
      <c r="G230" s="15"/>
      <c r="H230" s="15"/>
      <c r="I230" s="17"/>
      <c r="J230" s="17"/>
      <c r="K230" s="19"/>
      <c r="L230" s="19"/>
    </row>
    <row r="231" spans="1:12" x14ac:dyDescent="0.35">
      <c r="A231" s="5"/>
      <c r="B231" s="5"/>
      <c r="C231" s="7"/>
      <c r="D231" s="7"/>
      <c r="E231" s="9"/>
      <c r="F231" s="9"/>
      <c r="G231" s="15"/>
      <c r="H231" s="15"/>
      <c r="I231" s="17"/>
      <c r="J231" s="17"/>
      <c r="K231" s="19"/>
      <c r="L231" s="19"/>
    </row>
    <row r="232" spans="1:12" x14ac:dyDescent="0.35">
      <c r="A232" s="5"/>
      <c r="B232" s="5"/>
      <c r="C232" s="7"/>
      <c r="D232" s="7"/>
      <c r="E232" s="9"/>
      <c r="F232" s="9"/>
      <c r="G232" s="15"/>
      <c r="H232" s="15"/>
      <c r="I232" s="17"/>
      <c r="J232" s="17"/>
      <c r="K232" s="19"/>
      <c r="L232" s="19"/>
    </row>
    <row r="233" spans="1:12" x14ac:dyDescent="0.35">
      <c r="A233" s="5"/>
      <c r="B233" s="5"/>
      <c r="C233" s="7"/>
      <c r="D233" s="7"/>
      <c r="E233" s="9"/>
      <c r="F233" s="9"/>
      <c r="G233" s="15"/>
      <c r="H233" s="15"/>
      <c r="I233" s="17"/>
      <c r="J233" s="17"/>
      <c r="K233" s="19"/>
      <c r="L233" s="19"/>
    </row>
    <row r="234" spans="1:12" x14ac:dyDescent="0.35">
      <c r="A234" s="5"/>
      <c r="B234" s="5"/>
      <c r="C234" s="7"/>
      <c r="D234" s="7"/>
      <c r="E234" s="9"/>
      <c r="F234" s="9"/>
      <c r="G234" s="15"/>
      <c r="H234" s="15"/>
      <c r="I234" s="17"/>
      <c r="J234" s="17"/>
      <c r="K234" s="19"/>
      <c r="L234" s="19"/>
    </row>
    <row r="235" spans="1:12" x14ac:dyDescent="0.35">
      <c r="A235" s="5"/>
      <c r="B235" s="5"/>
      <c r="C235" s="7"/>
      <c r="D235" s="7"/>
      <c r="E235" s="9"/>
      <c r="F235" s="9"/>
      <c r="G235" s="15"/>
      <c r="H235" s="15"/>
      <c r="I235" s="17"/>
      <c r="J235" s="17"/>
      <c r="K235" s="19"/>
      <c r="L235" s="19"/>
    </row>
    <row r="236" spans="1:12" x14ac:dyDescent="0.35">
      <c r="A236" s="5"/>
      <c r="B236" s="5"/>
      <c r="C236" s="7"/>
      <c r="D236" s="7"/>
      <c r="E236" s="9"/>
      <c r="F236" s="9"/>
      <c r="G236" s="15"/>
      <c r="H236" s="15"/>
      <c r="I236" s="17"/>
      <c r="J236" s="17"/>
      <c r="K236" s="19"/>
      <c r="L236" s="19"/>
    </row>
    <row r="237" spans="1:12" x14ac:dyDescent="0.35">
      <c r="A237" s="5"/>
      <c r="B237" s="5"/>
      <c r="C237" s="7"/>
      <c r="D237" s="7"/>
      <c r="E237" s="9"/>
      <c r="F237" s="9"/>
      <c r="G237" s="15"/>
      <c r="H237" s="15"/>
      <c r="I237" s="17"/>
      <c r="J237" s="17"/>
      <c r="K237" s="19"/>
      <c r="L237" s="19"/>
    </row>
    <row r="238" spans="1:12" x14ac:dyDescent="0.35">
      <c r="A238" s="5"/>
      <c r="B238" s="5"/>
      <c r="C238" s="7"/>
      <c r="D238" s="7"/>
      <c r="E238" s="9"/>
      <c r="F238" s="9"/>
      <c r="G238" s="15"/>
      <c r="H238" s="15"/>
      <c r="I238" s="17"/>
      <c r="J238" s="17"/>
      <c r="K238" s="19"/>
      <c r="L238" s="19"/>
    </row>
    <row r="239" spans="1:12" x14ac:dyDescent="0.35">
      <c r="A239" s="5"/>
      <c r="B239" s="5"/>
      <c r="C239" s="7"/>
      <c r="D239" s="7"/>
      <c r="E239" s="9"/>
      <c r="F239" s="9"/>
      <c r="G239" s="15"/>
      <c r="H239" s="15"/>
      <c r="I239" s="17"/>
      <c r="J239" s="17"/>
      <c r="K239" s="19"/>
      <c r="L239" s="19"/>
    </row>
    <row r="240" spans="1:12" x14ac:dyDescent="0.35">
      <c r="A240" s="5"/>
      <c r="B240" s="5"/>
      <c r="C240" s="7"/>
      <c r="D240" s="7"/>
      <c r="E240" s="9"/>
      <c r="F240" s="9"/>
      <c r="G240" s="15"/>
      <c r="H240" s="15"/>
      <c r="I240" s="17"/>
      <c r="J240" s="17"/>
      <c r="K240" s="19"/>
      <c r="L240" s="19"/>
    </row>
    <row r="241" spans="1:12" x14ac:dyDescent="0.35">
      <c r="A241" s="5"/>
      <c r="B241" s="5"/>
      <c r="C241" s="7"/>
      <c r="D241" s="7"/>
      <c r="E241" s="9"/>
      <c r="F241" s="9"/>
      <c r="G241" s="15"/>
      <c r="H241" s="15"/>
      <c r="I241" s="17"/>
      <c r="J241" s="17"/>
      <c r="K241" s="19"/>
      <c r="L241" s="19"/>
    </row>
    <row r="242" spans="1:12" x14ac:dyDescent="0.35">
      <c r="A242" s="5"/>
      <c r="B242" s="5"/>
      <c r="C242" s="7"/>
      <c r="D242" s="7"/>
      <c r="E242" s="9"/>
      <c r="F242" s="9"/>
      <c r="G242" s="15"/>
      <c r="H242" s="15"/>
      <c r="I242" s="17"/>
      <c r="J242" s="17"/>
      <c r="K242" s="19"/>
      <c r="L242" s="19"/>
    </row>
    <row r="243" spans="1:12" x14ac:dyDescent="0.35">
      <c r="A243" s="5"/>
      <c r="B243" s="5"/>
      <c r="C243" s="7"/>
      <c r="D243" s="7"/>
      <c r="E243" s="9"/>
      <c r="F243" s="9"/>
      <c r="G243" s="15"/>
      <c r="H243" s="15"/>
      <c r="I243" s="17"/>
      <c r="J243" s="17"/>
      <c r="K243" s="19"/>
      <c r="L243" s="19"/>
    </row>
    <row r="244" spans="1:12" x14ac:dyDescent="0.35">
      <c r="A244" s="5"/>
      <c r="B244" s="5"/>
      <c r="C244" s="7"/>
      <c r="D244" s="7"/>
      <c r="E244" s="9"/>
      <c r="F244" s="9"/>
      <c r="G244" s="15"/>
      <c r="H244" s="15"/>
      <c r="I244" s="17"/>
      <c r="J244" s="17"/>
      <c r="K244" s="19"/>
      <c r="L244" s="19"/>
    </row>
    <row r="245" spans="1:12" x14ac:dyDescent="0.35">
      <c r="A245" s="5"/>
      <c r="B245" s="5"/>
      <c r="C245" s="7"/>
      <c r="D245" s="7"/>
      <c r="E245" s="9"/>
      <c r="F245" s="9"/>
      <c r="G245" s="15"/>
      <c r="H245" s="15"/>
      <c r="I245" s="17"/>
      <c r="J245" s="17"/>
      <c r="K245" s="19"/>
      <c r="L245" s="19"/>
    </row>
    <row r="246" spans="1:12" x14ac:dyDescent="0.35">
      <c r="A246" s="5"/>
      <c r="B246" s="5"/>
      <c r="C246" s="7"/>
      <c r="D246" s="7"/>
      <c r="E246" s="9"/>
      <c r="F246" s="9"/>
      <c r="G246" s="15"/>
      <c r="H246" s="15"/>
      <c r="I246" s="17"/>
      <c r="J246" s="17"/>
      <c r="K246" s="19"/>
      <c r="L246" s="19"/>
    </row>
    <row r="247" spans="1:12" x14ac:dyDescent="0.35">
      <c r="A247" s="5"/>
      <c r="B247" s="5"/>
      <c r="C247" s="7"/>
      <c r="D247" s="7"/>
      <c r="E247" s="9"/>
      <c r="F247" s="9"/>
      <c r="G247" s="15"/>
      <c r="H247" s="15"/>
      <c r="I247" s="17"/>
      <c r="J247" s="17"/>
      <c r="K247" s="19"/>
      <c r="L247" s="19"/>
    </row>
    <row r="248" spans="1:12" x14ac:dyDescent="0.35">
      <c r="A248" s="5"/>
      <c r="B248" s="5"/>
      <c r="C248" s="7"/>
      <c r="D248" s="7"/>
      <c r="E248" s="9"/>
      <c r="F248" s="9"/>
      <c r="G248" s="15"/>
      <c r="H248" s="15"/>
      <c r="I248" s="17"/>
      <c r="J248" s="17"/>
      <c r="K248" s="19"/>
      <c r="L248" s="19"/>
    </row>
    <row r="249" spans="1:12" x14ac:dyDescent="0.35">
      <c r="A249" s="5"/>
      <c r="B249" s="5"/>
      <c r="C249" s="7"/>
      <c r="D249" s="7"/>
      <c r="E249" s="9"/>
      <c r="F249" s="9"/>
      <c r="G249" s="15"/>
      <c r="H249" s="15"/>
      <c r="I249" s="17"/>
      <c r="J249" s="17"/>
      <c r="K249" s="19"/>
      <c r="L249" s="19"/>
    </row>
    <row r="250" spans="1:12" x14ac:dyDescent="0.35">
      <c r="A250" s="5"/>
      <c r="B250" s="5"/>
      <c r="C250" s="7"/>
      <c r="D250" s="7"/>
      <c r="E250" s="9"/>
      <c r="F250" s="9"/>
      <c r="G250" s="15"/>
      <c r="H250" s="15"/>
      <c r="I250" s="17"/>
      <c r="J250" s="17"/>
      <c r="K250" s="19"/>
      <c r="L250" s="19"/>
    </row>
    <row r="251" spans="1:12" x14ac:dyDescent="0.35">
      <c r="A251" s="5"/>
      <c r="B251" s="5"/>
      <c r="C251" s="7"/>
      <c r="D251" s="7"/>
      <c r="E251" s="9"/>
      <c r="F251" s="9"/>
      <c r="G251" s="15"/>
      <c r="H251" s="15"/>
      <c r="I251" s="17"/>
      <c r="J251" s="17"/>
      <c r="K251" s="19"/>
      <c r="L251" s="19"/>
    </row>
    <row r="252" spans="1:12" x14ac:dyDescent="0.35">
      <c r="A252" s="5"/>
      <c r="B252" s="5"/>
      <c r="C252" s="7"/>
      <c r="D252" s="7"/>
      <c r="E252" s="9"/>
      <c r="F252" s="9"/>
      <c r="G252" s="15"/>
      <c r="H252" s="15"/>
      <c r="I252" s="17"/>
      <c r="J252" s="17"/>
      <c r="K252" s="19"/>
      <c r="L252" s="19"/>
    </row>
    <row r="253" spans="1:12" x14ac:dyDescent="0.35">
      <c r="A253" s="5"/>
      <c r="B253" s="5"/>
      <c r="C253" s="7"/>
      <c r="D253" s="7"/>
      <c r="E253" s="9"/>
      <c r="F253" s="9"/>
      <c r="G253" s="15"/>
      <c r="H253" s="15"/>
      <c r="I253" s="17"/>
      <c r="J253" s="17"/>
      <c r="K253" s="19"/>
      <c r="L253" s="19"/>
    </row>
    <row r="254" spans="1:12" x14ac:dyDescent="0.35">
      <c r="A254" s="5"/>
      <c r="B254" s="5"/>
      <c r="C254" s="7"/>
      <c r="D254" s="7"/>
      <c r="E254" s="9"/>
      <c r="F254" s="9"/>
      <c r="G254" s="15"/>
      <c r="H254" s="15"/>
      <c r="I254" s="17"/>
      <c r="J254" s="17"/>
      <c r="K254" s="19"/>
      <c r="L254" s="19"/>
    </row>
    <row r="255" spans="1:12" x14ac:dyDescent="0.35">
      <c r="A255" s="5"/>
      <c r="B255" s="5"/>
      <c r="C255" s="7"/>
      <c r="D255" s="7"/>
      <c r="E255" s="9"/>
      <c r="F255" s="9"/>
      <c r="G255" s="15"/>
      <c r="H255" s="15"/>
      <c r="I255" s="17"/>
      <c r="J255" s="17"/>
      <c r="K255" s="19"/>
      <c r="L255" s="19"/>
    </row>
    <row r="256" spans="1:12" x14ac:dyDescent="0.35">
      <c r="A256" s="5"/>
      <c r="B256" s="5"/>
      <c r="C256" s="7"/>
      <c r="D256" s="7"/>
      <c r="E256" s="9"/>
      <c r="F256" s="9"/>
      <c r="G256" s="15"/>
      <c r="H256" s="15"/>
      <c r="I256" s="17"/>
      <c r="J256" s="17"/>
      <c r="K256" s="19"/>
      <c r="L256" s="19"/>
    </row>
    <row r="257" spans="1:12" x14ac:dyDescent="0.35">
      <c r="A257" s="5"/>
      <c r="B257" s="5"/>
      <c r="C257" s="7"/>
      <c r="D257" s="7"/>
      <c r="E257" s="9"/>
      <c r="F257" s="9"/>
      <c r="G257" s="15"/>
      <c r="H257" s="15"/>
      <c r="I257" s="17"/>
      <c r="J257" s="17"/>
      <c r="K257" s="19"/>
      <c r="L257" s="19"/>
    </row>
    <row r="258" spans="1:12" x14ac:dyDescent="0.35">
      <c r="A258" s="5"/>
      <c r="B258" s="5"/>
      <c r="C258" s="7"/>
      <c r="D258" s="7"/>
      <c r="E258" s="9"/>
      <c r="F258" s="9"/>
      <c r="G258" s="15"/>
      <c r="H258" s="15"/>
      <c r="I258" s="17"/>
      <c r="J258" s="17"/>
      <c r="K258" s="19"/>
      <c r="L258" s="19"/>
    </row>
    <row r="259" spans="1:12" x14ac:dyDescent="0.35">
      <c r="A259" s="5"/>
      <c r="B259" s="5"/>
      <c r="C259" s="7"/>
      <c r="D259" s="7"/>
      <c r="E259" s="9"/>
      <c r="F259" s="9"/>
      <c r="G259" s="15"/>
      <c r="H259" s="15"/>
      <c r="I259" s="17"/>
      <c r="J259" s="17"/>
      <c r="K259" s="19"/>
      <c r="L259" s="19"/>
    </row>
    <row r="260" spans="1:12" x14ac:dyDescent="0.35">
      <c r="A260" s="5"/>
      <c r="B260" s="5"/>
      <c r="C260" s="7"/>
      <c r="D260" s="7"/>
      <c r="E260" s="9"/>
      <c r="F260" s="9"/>
      <c r="G260" s="15"/>
      <c r="H260" s="15"/>
      <c r="I260" s="17"/>
      <c r="J260" s="17"/>
      <c r="K260" s="19"/>
      <c r="L260" s="19"/>
    </row>
    <row r="261" spans="1:12" x14ac:dyDescent="0.35">
      <c r="A261" s="5"/>
      <c r="B261" s="5"/>
      <c r="C261" s="7"/>
      <c r="D261" s="7"/>
      <c r="E261" s="9"/>
      <c r="F261" s="9"/>
      <c r="G261" s="15"/>
      <c r="H261" s="15"/>
      <c r="I261" s="17"/>
      <c r="J261" s="17"/>
      <c r="K261" s="19"/>
      <c r="L261" s="19"/>
    </row>
    <row r="262" spans="1:12" x14ac:dyDescent="0.35">
      <c r="A262" s="5"/>
      <c r="B262" s="5"/>
      <c r="C262" s="7"/>
      <c r="D262" s="7"/>
      <c r="E262" s="9"/>
      <c r="F262" s="9"/>
      <c r="G262" s="15"/>
      <c r="H262" s="15"/>
      <c r="I262" s="17"/>
      <c r="J262" s="17"/>
      <c r="K262" s="19"/>
      <c r="L262" s="19"/>
    </row>
    <row r="263" spans="1:12" x14ac:dyDescent="0.35">
      <c r="A263" s="5"/>
      <c r="B263" s="5"/>
      <c r="C263" s="7"/>
      <c r="D263" s="7"/>
      <c r="E263" s="9"/>
      <c r="F263" s="9"/>
      <c r="G263" s="15"/>
      <c r="H263" s="15"/>
      <c r="I263" s="17"/>
      <c r="J263" s="17"/>
      <c r="K263" s="19"/>
      <c r="L263" s="19"/>
    </row>
    <row r="264" spans="1:12" x14ac:dyDescent="0.35">
      <c r="A264" s="5"/>
      <c r="B264" s="5"/>
      <c r="C264" s="7"/>
      <c r="D264" s="7"/>
      <c r="E264" s="9"/>
      <c r="F264" s="9"/>
      <c r="G264" s="15"/>
      <c r="H264" s="15"/>
      <c r="I264" s="17"/>
      <c r="J264" s="17"/>
      <c r="K264" s="19"/>
      <c r="L264" s="19"/>
    </row>
    <row r="265" spans="1:12" x14ac:dyDescent="0.35">
      <c r="A265" s="5"/>
      <c r="B265" s="5"/>
      <c r="C265" s="7"/>
      <c r="D265" s="7"/>
      <c r="E265" s="9"/>
      <c r="F265" s="9"/>
      <c r="G265" s="15"/>
      <c r="H265" s="15"/>
      <c r="I265" s="17"/>
      <c r="J265" s="17"/>
      <c r="K265" s="19"/>
      <c r="L265" s="19"/>
    </row>
    <row r="266" spans="1:12" x14ac:dyDescent="0.35">
      <c r="A266" s="5"/>
      <c r="B266" s="5"/>
      <c r="C266" s="7"/>
      <c r="D266" s="7"/>
      <c r="E266" s="9"/>
      <c r="F266" s="9"/>
      <c r="G266" s="15"/>
      <c r="H266" s="15"/>
      <c r="I266" s="17"/>
      <c r="J266" s="17"/>
      <c r="K266" s="19"/>
      <c r="L266" s="19"/>
    </row>
    <row r="267" spans="1:12" x14ac:dyDescent="0.35">
      <c r="A267" s="5"/>
      <c r="B267" s="5"/>
      <c r="C267" s="7"/>
      <c r="D267" s="7"/>
      <c r="E267" s="9"/>
      <c r="F267" s="9"/>
      <c r="G267" s="15"/>
      <c r="H267" s="15"/>
      <c r="I267" s="17"/>
      <c r="J267" s="17"/>
      <c r="K267" s="19"/>
      <c r="L267" s="19"/>
    </row>
    <row r="268" spans="1:12" x14ac:dyDescent="0.35">
      <c r="A268" s="5"/>
      <c r="B268" s="5"/>
      <c r="C268" s="7"/>
      <c r="D268" s="7"/>
      <c r="E268" s="9"/>
      <c r="F268" s="9"/>
      <c r="G268" s="15"/>
      <c r="H268" s="15"/>
      <c r="I268" s="17"/>
      <c r="J268" s="17"/>
      <c r="K268" s="19"/>
      <c r="L268" s="19"/>
    </row>
    <row r="269" spans="1:12" x14ac:dyDescent="0.35">
      <c r="A269" s="5"/>
      <c r="B269" s="5"/>
      <c r="C269" s="7"/>
      <c r="D269" s="7"/>
      <c r="E269" s="9"/>
      <c r="F269" s="9"/>
      <c r="G269" s="15"/>
      <c r="H269" s="15"/>
      <c r="I269" s="17"/>
      <c r="J269" s="17"/>
      <c r="K269" s="19"/>
      <c r="L269" s="19"/>
    </row>
    <row r="270" spans="1:12" x14ac:dyDescent="0.35">
      <c r="A270" s="5"/>
      <c r="B270" s="5"/>
      <c r="C270" s="7"/>
      <c r="D270" s="7"/>
      <c r="E270" s="9"/>
      <c r="F270" s="9"/>
      <c r="G270" s="15"/>
      <c r="H270" s="15"/>
      <c r="I270" s="17"/>
      <c r="J270" s="17"/>
      <c r="K270" s="19"/>
      <c r="L270" s="19"/>
    </row>
    <row r="271" spans="1:12" x14ac:dyDescent="0.35">
      <c r="A271" s="5"/>
      <c r="B271" s="5"/>
      <c r="C271" s="7"/>
      <c r="D271" s="7"/>
      <c r="E271" s="9"/>
      <c r="F271" s="9"/>
      <c r="G271" s="15"/>
      <c r="H271" s="15"/>
      <c r="I271" s="17"/>
      <c r="J271" s="17"/>
      <c r="K271" s="19"/>
      <c r="L271" s="19"/>
    </row>
    <row r="272" spans="1:12" x14ac:dyDescent="0.35">
      <c r="A272" s="5"/>
      <c r="B272" s="5"/>
      <c r="C272" s="7"/>
      <c r="D272" s="7"/>
      <c r="E272" s="9"/>
      <c r="F272" s="9"/>
      <c r="G272" s="15"/>
      <c r="H272" s="15"/>
      <c r="I272" s="17"/>
      <c r="J272" s="17"/>
      <c r="K272" s="19"/>
      <c r="L272" s="19"/>
    </row>
    <row r="273" spans="1:12" x14ac:dyDescent="0.35">
      <c r="A273" s="5"/>
      <c r="B273" s="5"/>
      <c r="C273" s="7"/>
      <c r="D273" s="7"/>
      <c r="E273" s="9"/>
      <c r="F273" s="9"/>
      <c r="G273" s="15"/>
      <c r="H273" s="15"/>
      <c r="I273" s="17"/>
      <c r="J273" s="17"/>
      <c r="K273" s="19"/>
      <c r="L273" s="19"/>
    </row>
    <row r="274" spans="1:12" x14ac:dyDescent="0.35">
      <c r="A274" s="5"/>
      <c r="B274" s="5"/>
      <c r="C274" s="7"/>
      <c r="D274" s="7"/>
      <c r="E274" s="9"/>
      <c r="F274" s="9"/>
      <c r="G274" s="15"/>
      <c r="H274" s="15"/>
      <c r="I274" s="17"/>
      <c r="J274" s="17"/>
      <c r="K274" s="19"/>
      <c r="L274" s="19"/>
    </row>
    <row r="275" spans="1:12" x14ac:dyDescent="0.35">
      <c r="A275" s="5"/>
      <c r="B275" s="5"/>
      <c r="C275" s="7"/>
      <c r="D275" s="7"/>
      <c r="E275" s="9"/>
      <c r="F275" s="9"/>
      <c r="G275" s="15"/>
      <c r="H275" s="15"/>
      <c r="I275" s="17"/>
      <c r="J275" s="17"/>
      <c r="K275" s="19"/>
      <c r="L275" s="19"/>
    </row>
    <row r="276" spans="1:12" x14ac:dyDescent="0.35">
      <c r="A276" s="5"/>
      <c r="B276" s="5"/>
      <c r="C276" s="7"/>
      <c r="D276" s="7"/>
      <c r="E276" s="9"/>
      <c r="F276" s="9"/>
      <c r="G276" s="15"/>
      <c r="H276" s="15"/>
      <c r="I276" s="17"/>
      <c r="J276" s="17"/>
      <c r="K276" s="19"/>
      <c r="L276" s="19"/>
    </row>
    <row r="277" spans="1:12" x14ac:dyDescent="0.35">
      <c r="A277" s="5"/>
      <c r="B277" s="5"/>
      <c r="C277" s="7"/>
      <c r="D277" s="7"/>
      <c r="E277" s="9"/>
      <c r="F277" s="9"/>
      <c r="G277" s="15"/>
      <c r="H277" s="15"/>
      <c r="I277" s="17"/>
      <c r="J277" s="17"/>
      <c r="K277" s="19"/>
      <c r="L277" s="19"/>
    </row>
    <row r="278" spans="1:12" x14ac:dyDescent="0.35">
      <c r="A278" s="5"/>
      <c r="B278" s="5"/>
      <c r="C278" s="7"/>
      <c r="D278" s="7"/>
      <c r="E278" s="9"/>
      <c r="F278" s="9"/>
      <c r="G278" s="15"/>
      <c r="H278" s="15"/>
      <c r="I278" s="17"/>
      <c r="J278" s="17"/>
      <c r="K278" s="19"/>
      <c r="L278" s="19"/>
    </row>
    <row r="279" spans="1:12" x14ac:dyDescent="0.35">
      <c r="A279" s="5"/>
      <c r="B279" s="5"/>
      <c r="C279" s="7"/>
      <c r="D279" s="7"/>
      <c r="E279" s="9"/>
      <c r="F279" s="9"/>
      <c r="G279" s="15"/>
      <c r="H279" s="15"/>
      <c r="I279" s="17"/>
      <c r="J279" s="17"/>
      <c r="K279" s="19"/>
      <c r="L279" s="19"/>
    </row>
    <row r="280" spans="1:12" x14ac:dyDescent="0.35">
      <c r="A280" s="5"/>
      <c r="B280" s="5"/>
      <c r="C280" s="7"/>
      <c r="D280" s="7"/>
      <c r="E280" s="9"/>
      <c r="F280" s="9"/>
      <c r="G280" s="15"/>
      <c r="H280" s="15"/>
      <c r="I280" s="17"/>
      <c r="J280" s="17"/>
      <c r="K280" s="19"/>
      <c r="L280" s="19"/>
    </row>
    <row r="281" spans="1:12" x14ac:dyDescent="0.35">
      <c r="A281" s="5"/>
      <c r="B281" s="5"/>
      <c r="C281" s="7"/>
      <c r="D281" s="7"/>
      <c r="E281" s="9"/>
      <c r="F281" s="9"/>
      <c r="G281" s="15"/>
      <c r="H281" s="15"/>
      <c r="I281" s="17"/>
      <c r="J281" s="17"/>
      <c r="K281" s="19"/>
      <c r="L281" s="19"/>
    </row>
    <row r="282" spans="1:12" x14ac:dyDescent="0.35">
      <c r="A282" s="5"/>
      <c r="B282" s="5"/>
      <c r="C282" s="7"/>
      <c r="D282" s="7"/>
      <c r="E282" s="9"/>
      <c r="F282" s="9"/>
      <c r="G282" s="15"/>
      <c r="H282" s="15"/>
      <c r="I282" s="17"/>
      <c r="J282" s="17"/>
      <c r="K282" s="19"/>
      <c r="L282" s="19"/>
    </row>
    <row r="283" spans="1:12" x14ac:dyDescent="0.35">
      <c r="A283" s="5"/>
      <c r="B283" s="5"/>
      <c r="C283" s="7"/>
      <c r="D283" s="7"/>
      <c r="E283" s="9"/>
      <c r="F283" s="9"/>
      <c r="G283" s="15"/>
      <c r="H283" s="15"/>
      <c r="I283" s="17"/>
      <c r="J283" s="17"/>
      <c r="K283" s="19"/>
      <c r="L283" s="19"/>
    </row>
    <row r="284" spans="1:12" x14ac:dyDescent="0.35">
      <c r="A284" s="5"/>
      <c r="B284" s="5"/>
      <c r="C284" s="7"/>
      <c r="D284" s="7"/>
      <c r="E284" s="9"/>
      <c r="F284" s="9"/>
      <c r="G284" s="15"/>
      <c r="H284" s="15"/>
      <c r="I284" s="17"/>
      <c r="J284" s="17"/>
      <c r="K284" s="19"/>
      <c r="L284" s="19"/>
    </row>
    <row r="285" spans="1:12" x14ac:dyDescent="0.35">
      <c r="A285" s="5"/>
      <c r="B285" s="5"/>
      <c r="C285" s="7"/>
      <c r="D285" s="7"/>
      <c r="E285" s="9"/>
      <c r="F285" s="9"/>
      <c r="G285" s="15"/>
      <c r="H285" s="15"/>
      <c r="I285" s="17"/>
      <c r="J285" s="17"/>
      <c r="K285" s="19"/>
      <c r="L285" s="19"/>
    </row>
    <row r="286" spans="1:12" x14ac:dyDescent="0.35">
      <c r="A286" s="5"/>
      <c r="B286" s="5"/>
      <c r="C286" s="7"/>
      <c r="D286" s="7"/>
      <c r="E286" s="9"/>
      <c r="F286" s="9"/>
      <c r="G286" s="15"/>
      <c r="H286" s="15"/>
      <c r="I286" s="17"/>
      <c r="J286" s="17"/>
      <c r="K286" s="19"/>
      <c r="L286" s="19"/>
    </row>
    <row r="287" spans="1:12" x14ac:dyDescent="0.35">
      <c r="A287" s="5"/>
      <c r="B287" s="5"/>
      <c r="C287" s="7"/>
      <c r="D287" s="7"/>
      <c r="E287" s="9"/>
      <c r="F287" s="9"/>
      <c r="G287" s="15"/>
      <c r="H287" s="15"/>
      <c r="I287" s="17"/>
      <c r="J287" s="17"/>
      <c r="K287" s="19"/>
      <c r="L287" s="19"/>
    </row>
    <row r="288" spans="1:12" x14ac:dyDescent="0.35">
      <c r="A288" s="5"/>
      <c r="B288" s="5"/>
      <c r="C288" s="7"/>
      <c r="D288" s="7"/>
      <c r="E288" s="9"/>
      <c r="F288" s="9"/>
      <c r="G288" s="15"/>
      <c r="H288" s="15"/>
      <c r="I288" s="17"/>
      <c r="J288" s="17"/>
      <c r="K288" s="19"/>
      <c r="L288" s="19"/>
    </row>
    <row r="289" spans="1:12" x14ac:dyDescent="0.35">
      <c r="A289" s="5"/>
      <c r="B289" s="5"/>
      <c r="C289" s="7"/>
      <c r="D289" s="7"/>
      <c r="E289" s="9"/>
      <c r="F289" s="9"/>
      <c r="G289" s="15"/>
      <c r="H289" s="15"/>
      <c r="I289" s="17"/>
      <c r="J289" s="17"/>
      <c r="K289" s="19"/>
      <c r="L289" s="19"/>
    </row>
    <row r="290" spans="1:12" x14ac:dyDescent="0.35">
      <c r="A290" s="5"/>
      <c r="B290" s="5"/>
      <c r="C290" s="7"/>
      <c r="D290" s="7"/>
      <c r="E290" s="9"/>
      <c r="F290" s="9"/>
      <c r="G290" s="15"/>
      <c r="H290" s="15"/>
      <c r="I290" s="17"/>
      <c r="J290" s="17"/>
      <c r="K290" s="19"/>
      <c r="L290" s="19"/>
    </row>
    <row r="291" spans="1:12" x14ac:dyDescent="0.35">
      <c r="A291" s="5"/>
      <c r="B291" s="5"/>
      <c r="C291" s="7"/>
      <c r="D291" s="7"/>
      <c r="E291" s="9"/>
      <c r="F291" s="9"/>
      <c r="G291" s="15"/>
      <c r="H291" s="15"/>
      <c r="I291" s="17"/>
      <c r="J291" s="17"/>
      <c r="K291" s="19"/>
      <c r="L291" s="19"/>
    </row>
    <row r="292" spans="1:12" x14ac:dyDescent="0.35">
      <c r="A292" s="5"/>
      <c r="B292" s="5"/>
      <c r="C292" s="7"/>
      <c r="D292" s="7"/>
      <c r="E292" s="9"/>
      <c r="F292" s="9"/>
      <c r="G292" s="15"/>
      <c r="H292" s="15"/>
      <c r="I292" s="17"/>
      <c r="J292" s="17"/>
      <c r="K292" s="19"/>
      <c r="L292" s="19"/>
    </row>
    <row r="293" spans="1:12" x14ac:dyDescent="0.35">
      <c r="A293" s="5"/>
      <c r="B293" s="5"/>
      <c r="C293" s="7"/>
      <c r="D293" s="7"/>
      <c r="E293" s="9"/>
      <c r="F293" s="9"/>
      <c r="G293" s="15"/>
      <c r="H293" s="15"/>
      <c r="I293" s="17"/>
      <c r="J293" s="17"/>
      <c r="K293" s="19"/>
      <c r="L293" s="19"/>
    </row>
    <row r="294" spans="1:12" x14ac:dyDescent="0.35">
      <c r="A294" s="5"/>
      <c r="B294" s="5"/>
      <c r="C294" s="7"/>
      <c r="D294" s="7"/>
      <c r="E294" s="9"/>
      <c r="F294" s="9"/>
      <c r="G294" s="15"/>
      <c r="H294" s="15"/>
      <c r="I294" s="17"/>
      <c r="J294" s="17"/>
      <c r="K294" s="19"/>
      <c r="L294" s="19"/>
    </row>
    <row r="295" spans="1:12" x14ac:dyDescent="0.35">
      <c r="A295" s="5"/>
      <c r="B295" s="5"/>
      <c r="C295" s="7"/>
      <c r="D295" s="7"/>
      <c r="E295" s="9"/>
      <c r="F295" s="9"/>
      <c r="G295" s="15"/>
      <c r="H295" s="15"/>
      <c r="I295" s="17"/>
      <c r="J295" s="17"/>
      <c r="K295" s="19"/>
      <c r="L295" s="19"/>
    </row>
    <row r="296" spans="1:12" x14ac:dyDescent="0.35">
      <c r="A296" s="5"/>
      <c r="B296" s="5"/>
      <c r="C296" s="7"/>
      <c r="D296" s="7"/>
      <c r="E296" s="9"/>
      <c r="F296" s="9"/>
      <c r="G296" s="15"/>
      <c r="H296" s="15"/>
      <c r="I296" s="17"/>
      <c r="J296" s="17"/>
      <c r="K296" s="19"/>
      <c r="L296" s="19"/>
    </row>
    <row r="297" spans="1:12" x14ac:dyDescent="0.35">
      <c r="A297" s="5"/>
      <c r="B297" s="5"/>
      <c r="C297" s="7"/>
      <c r="D297" s="7"/>
      <c r="E297" s="9"/>
      <c r="F297" s="9"/>
      <c r="G297" s="15"/>
      <c r="H297" s="15"/>
      <c r="I297" s="17"/>
      <c r="J297" s="17"/>
      <c r="K297" s="19"/>
      <c r="L297" s="19"/>
    </row>
    <row r="298" spans="1:12" x14ac:dyDescent="0.35">
      <c r="A298" s="5"/>
      <c r="B298" s="5"/>
      <c r="C298" s="7"/>
      <c r="D298" s="7"/>
      <c r="E298" s="9"/>
      <c r="F298" s="9"/>
      <c r="G298" s="15"/>
      <c r="H298" s="15"/>
      <c r="I298" s="17"/>
      <c r="J298" s="17"/>
      <c r="K298" s="19"/>
      <c r="L298" s="19"/>
    </row>
    <row r="299" spans="1:12" x14ac:dyDescent="0.35">
      <c r="A299" s="5"/>
      <c r="B299" s="5"/>
      <c r="C299" s="7"/>
      <c r="D299" s="7"/>
      <c r="E299" s="9"/>
      <c r="F299" s="9"/>
      <c r="G299" s="15"/>
      <c r="H299" s="15"/>
      <c r="I299" s="17"/>
      <c r="J299" s="17"/>
      <c r="K299" s="19"/>
      <c r="L299" s="19"/>
    </row>
    <row r="300" spans="1:12" x14ac:dyDescent="0.35">
      <c r="A300" s="5"/>
      <c r="B300" s="5"/>
      <c r="C300" s="7"/>
      <c r="D300" s="7"/>
      <c r="E300" s="9"/>
      <c r="F300" s="9"/>
      <c r="G300" s="15"/>
      <c r="H300" s="15"/>
      <c r="I300" s="17"/>
      <c r="J300" s="17"/>
      <c r="K300" s="19"/>
      <c r="L300" s="19"/>
    </row>
    <row r="301" spans="1:12" x14ac:dyDescent="0.35">
      <c r="A301" s="5"/>
      <c r="B301" s="5"/>
      <c r="C301" s="7"/>
      <c r="D301" s="7"/>
      <c r="E301" s="9"/>
      <c r="F301" s="9"/>
      <c r="G301" s="15"/>
      <c r="H301" s="15"/>
      <c r="I301" s="17"/>
      <c r="J301" s="17"/>
      <c r="K301" s="19"/>
      <c r="L301" s="19"/>
    </row>
    <row r="302" spans="1:12" x14ac:dyDescent="0.35">
      <c r="A302" s="5"/>
      <c r="B302" s="5"/>
      <c r="C302" s="7"/>
      <c r="D302" s="7"/>
      <c r="E302" s="9"/>
      <c r="F302" s="9"/>
      <c r="G302" s="15"/>
      <c r="H302" s="15"/>
      <c r="I302" s="17"/>
      <c r="J302" s="17"/>
      <c r="K302" s="19"/>
      <c r="L302" s="19"/>
    </row>
    <row r="303" spans="1:12" x14ac:dyDescent="0.35">
      <c r="A303" s="5"/>
      <c r="B303" s="5"/>
      <c r="C303" s="7"/>
      <c r="D303" s="7"/>
      <c r="E303" s="9"/>
      <c r="F303" s="9"/>
      <c r="G303" s="15"/>
      <c r="H303" s="15"/>
      <c r="I303" s="17"/>
      <c r="J303" s="17"/>
      <c r="K303" s="19"/>
      <c r="L303" s="19"/>
    </row>
    <row r="304" spans="1:12" x14ac:dyDescent="0.35">
      <c r="A304" s="5"/>
      <c r="B304" s="5"/>
      <c r="C304" s="7"/>
      <c r="D304" s="7"/>
      <c r="E304" s="9"/>
      <c r="F304" s="9"/>
      <c r="G304" s="15"/>
      <c r="H304" s="15"/>
      <c r="I304" s="17"/>
      <c r="J304" s="17"/>
      <c r="K304" s="19"/>
      <c r="L304" s="19"/>
    </row>
    <row r="305" spans="1:12" x14ac:dyDescent="0.35">
      <c r="A305" s="5"/>
      <c r="B305" s="5"/>
      <c r="C305" s="7"/>
      <c r="D305" s="7"/>
      <c r="E305" s="9"/>
      <c r="F305" s="9"/>
      <c r="G305" s="15"/>
      <c r="H305" s="15"/>
      <c r="I305" s="17"/>
      <c r="J305" s="17"/>
      <c r="K305" s="19"/>
      <c r="L305" s="19"/>
    </row>
    <row r="306" spans="1:12" x14ac:dyDescent="0.35">
      <c r="A306" s="5"/>
      <c r="B306" s="5"/>
      <c r="C306" s="7"/>
      <c r="D306" s="7"/>
      <c r="E306" s="9"/>
      <c r="F306" s="9"/>
      <c r="G306" s="15"/>
      <c r="H306" s="15"/>
      <c r="I306" s="17"/>
      <c r="J306" s="17"/>
      <c r="K306" s="19"/>
      <c r="L306" s="19"/>
    </row>
    <row r="307" spans="1:12" x14ac:dyDescent="0.35">
      <c r="A307" s="5"/>
      <c r="B307" s="5"/>
      <c r="C307" s="7"/>
      <c r="D307" s="7"/>
      <c r="E307" s="9"/>
      <c r="F307" s="9"/>
      <c r="G307" s="15"/>
      <c r="H307" s="15"/>
      <c r="I307" s="17"/>
      <c r="J307" s="17"/>
      <c r="K307" s="19"/>
      <c r="L307" s="19"/>
    </row>
    <row r="308" spans="1:12" x14ac:dyDescent="0.35">
      <c r="A308" s="5"/>
      <c r="B308" s="5"/>
      <c r="C308" s="7"/>
      <c r="D308" s="7"/>
      <c r="E308" s="9"/>
      <c r="F308" s="9"/>
      <c r="G308" s="15"/>
      <c r="H308" s="15"/>
      <c r="I308" s="17"/>
      <c r="J308" s="17"/>
      <c r="K308" s="19"/>
      <c r="L308" s="19"/>
    </row>
    <row r="309" spans="1:12" x14ac:dyDescent="0.35">
      <c r="A309" s="5"/>
      <c r="B309" s="5"/>
      <c r="C309" s="7"/>
      <c r="D309" s="7"/>
      <c r="E309" s="9"/>
      <c r="F309" s="9"/>
      <c r="G309" s="15"/>
      <c r="H309" s="15"/>
      <c r="I309" s="17"/>
      <c r="J309" s="17"/>
      <c r="K309" s="19"/>
      <c r="L309" s="19"/>
    </row>
    <row r="310" spans="1:12" x14ac:dyDescent="0.35">
      <c r="A310" s="5"/>
      <c r="B310" s="5"/>
      <c r="C310" s="7"/>
      <c r="D310" s="7"/>
      <c r="E310" s="9"/>
      <c r="F310" s="9"/>
      <c r="G310" s="15"/>
      <c r="H310" s="15"/>
      <c r="I310" s="17"/>
      <c r="J310" s="17"/>
      <c r="K310" s="19"/>
      <c r="L310" s="19"/>
    </row>
    <row r="311" spans="1:12" x14ac:dyDescent="0.35">
      <c r="A311" s="5"/>
      <c r="B311" s="5"/>
      <c r="C311" s="7"/>
      <c r="D311" s="7"/>
      <c r="E311" s="9"/>
      <c r="F311" s="9"/>
      <c r="G311" s="15"/>
      <c r="H311" s="15"/>
      <c r="I311" s="17"/>
      <c r="J311" s="17"/>
      <c r="K311" s="19"/>
      <c r="L311" s="19"/>
    </row>
    <row r="312" spans="1:12" x14ac:dyDescent="0.35">
      <c r="A312" s="5"/>
      <c r="B312" s="5"/>
      <c r="C312" s="7"/>
      <c r="D312" s="7"/>
      <c r="E312" s="9"/>
      <c r="F312" s="9"/>
      <c r="G312" s="15"/>
      <c r="H312" s="15"/>
      <c r="I312" s="17"/>
      <c r="J312" s="17"/>
      <c r="K312" s="19"/>
      <c r="L312" s="19"/>
    </row>
    <row r="313" spans="1:12" x14ac:dyDescent="0.35">
      <c r="A313" s="5"/>
      <c r="B313" s="5"/>
      <c r="C313" s="7"/>
      <c r="D313" s="7"/>
      <c r="E313" s="9"/>
      <c r="F313" s="9"/>
      <c r="G313" s="15"/>
      <c r="H313" s="15"/>
      <c r="I313" s="17"/>
      <c r="J313" s="17"/>
      <c r="K313" s="19"/>
      <c r="L313" s="19"/>
    </row>
    <row r="314" spans="1:12" x14ac:dyDescent="0.35">
      <c r="A314" s="5"/>
      <c r="B314" s="5"/>
      <c r="C314" s="7"/>
      <c r="D314" s="7"/>
      <c r="E314" s="9"/>
      <c r="F314" s="9"/>
      <c r="G314" s="15"/>
      <c r="H314" s="15"/>
      <c r="I314" s="17"/>
      <c r="J314" s="17"/>
      <c r="K314" s="19"/>
      <c r="L314" s="19"/>
    </row>
    <row r="315" spans="1:12" x14ac:dyDescent="0.35">
      <c r="A315" s="5"/>
      <c r="B315" s="5"/>
      <c r="C315" s="7"/>
      <c r="D315" s="7"/>
      <c r="E315" s="9"/>
      <c r="F315" s="9"/>
      <c r="G315" s="15"/>
      <c r="H315" s="15"/>
      <c r="I315" s="17"/>
      <c r="J315" s="17"/>
      <c r="K315" s="19"/>
      <c r="L315" s="19"/>
    </row>
    <row r="316" spans="1:12" x14ac:dyDescent="0.35">
      <c r="A316" s="5"/>
      <c r="B316" s="5"/>
      <c r="C316" s="7"/>
      <c r="D316" s="7"/>
      <c r="E316" s="9"/>
      <c r="F316" s="9"/>
      <c r="G316" s="15"/>
      <c r="H316" s="15"/>
      <c r="I316" s="17"/>
      <c r="J316" s="17"/>
      <c r="K316" s="19"/>
      <c r="L316" s="19"/>
    </row>
    <row r="317" spans="1:12" x14ac:dyDescent="0.35">
      <c r="A317" s="5"/>
      <c r="B317" s="5"/>
      <c r="C317" s="7"/>
      <c r="D317" s="7"/>
      <c r="E317" s="9"/>
      <c r="F317" s="9"/>
      <c r="G317" s="15"/>
      <c r="H317" s="15"/>
      <c r="I317" s="17"/>
      <c r="J317" s="17"/>
      <c r="K317" s="19"/>
      <c r="L317" s="19"/>
    </row>
    <row r="318" spans="1:12" x14ac:dyDescent="0.35">
      <c r="A318" s="5"/>
      <c r="B318" s="5"/>
      <c r="C318" s="7"/>
      <c r="D318" s="7"/>
      <c r="E318" s="9"/>
      <c r="F318" s="9"/>
      <c r="G318" s="15"/>
      <c r="H318" s="15"/>
      <c r="I318" s="17"/>
      <c r="J318" s="17"/>
      <c r="K318" s="19"/>
      <c r="L318" s="19"/>
    </row>
    <row r="319" spans="1:12" x14ac:dyDescent="0.35">
      <c r="A319" s="5"/>
      <c r="B319" s="5"/>
      <c r="C319" s="7"/>
      <c r="D319" s="7"/>
      <c r="E319" s="9"/>
      <c r="F319" s="9"/>
      <c r="G319" s="15"/>
      <c r="H319" s="15"/>
      <c r="I319" s="17"/>
      <c r="J319" s="17"/>
      <c r="K319" s="19"/>
      <c r="L319" s="19"/>
    </row>
    <row r="320" spans="1:12" x14ac:dyDescent="0.35">
      <c r="A320" s="5"/>
      <c r="B320" s="5"/>
      <c r="C320" s="7"/>
      <c r="D320" s="7"/>
      <c r="E320" s="9"/>
      <c r="F320" s="9"/>
      <c r="G320" s="15"/>
      <c r="H320" s="15"/>
      <c r="I320" s="17"/>
      <c r="J320" s="17"/>
      <c r="K320" s="19"/>
      <c r="L320" s="19"/>
    </row>
    <row r="321" spans="1:12" x14ac:dyDescent="0.35">
      <c r="A321" s="5"/>
      <c r="B321" s="5"/>
      <c r="C321" s="7"/>
      <c r="D321" s="7"/>
      <c r="E321" s="9"/>
      <c r="F321" s="9"/>
      <c r="G321" s="15"/>
      <c r="H321" s="15"/>
      <c r="I321" s="17"/>
      <c r="J321" s="17"/>
      <c r="K321" s="19"/>
      <c r="L321" s="19"/>
    </row>
    <row r="322" spans="1:12" x14ac:dyDescent="0.35">
      <c r="A322" s="5"/>
      <c r="B322" s="5"/>
      <c r="C322" s="7"/>
      <c r="D322" s="7"/>
      <c r="E322" s="9"/>
      <c r="F322" s="9"/>
      <c r="G322" s="15"/>
      <c r="H322" s="15"/>
      <c r="I322" s="17"/>
      <c r="J322" s="17"/>
      <c r="K322" s="19"/>
      <c r="L322" s="19"/>
    </row>
    <row r="323" spans="1:12" x14ac:dyDescent="0.35">
      <c r="A323" s="5"/>
      <c r="B323" s="5"/>
      <c r="C323" s="7"/>
      <c r="D323" s="7"/>
      <c r="E323" s="9"/>
      <c r="F323" s="9"/>
      <c r="G323" s="15"/>
      <c r="H323" s="15"/>
      <c r="I323" s="17"/>
      <c r="J323" s="17"/>
      <c r="K323" s="19"/>
      <c r="L323" s="19"/>
    </row>
    <row r="324" spans="1:12" x14ac:dyDescent="0.35">
      <c r="A324" s="5"/>
      <c r="B324" s="5"/>
      <c r="C324" s="7"/>
      <c r="D324" s="7"/>
      <c r="E324" s="9"/>
      <c r="F324" s="9"/>
      <c r="G324" s="15"/>
      <c r="H324" s="15"/>
      <c r="I324" s="17"/>
      <c r="J324" s="17"/>
      <c r="K324" s="19"/>
      <c r="L324" s="19"/>
    </row>
    <row r="325" spans="1:12" x14ac:dyDescent="0.35">
      <c r="A325" s="5"/>
      <c r="B325" s="5"/>
      <c r="C325" s="7"/>
      <c r="D325" s="7"/>
      <c r="E325" s="9"/>
      <c r="F325" s="9"/>
      <c r="G325" s="15"/>
      <c r="H325" s="15"/>
      <c r="I325" s="17"/>
      <c r="J325" s="17"/>
      <c r="K325" s="19"/>
      <c r="L325" s="19"/>
    </row>
    <row r="326" spans="1:12" x14ac:dyDescent="0.35">
      <c r="A326" s="5"/>
      <c r="B326" s="5"/>
      <c r="C326" s="7"/>
      <c r="D326" s="7"/>
      <c r="E326" s="9"/>
      <c r="F326" s="9"/>
      <c r="G326" s="15"/>
      <c r="H326" s="15"/>
      <c r="I326" s="17"/>
      <c r="J326" s="17"/>
      <c r="K326" s="19"/>
      <c r="L326" s="19"/>
    </row>
    <row r="327" spans="1:12" x14ac:dyDescent="0.35">
      <c r="A327" s="5"/>
      <c r="B327" s="5"/>
      <c r="C327" s="7"/>
      <c r="D327" s="7"/>
      <c r="E327" s="9"/>
      <c r="F327" s="9"/>
      <c r="G327" s="15"/>
      <c r="H327" s="15"/>
      <c r="I327" s="17"/>
      <c r="J327" s="17"/>
      <c r="K327" s="19"/>
      <c r="L327" s="19"/>
    </row>
    <row r="328" spans="1:12" x14ac:dyDescent="0.35">
      <c r="A328" s="5"/>
      <c r="B328" s="5"/>
      <c r="C328" s="7"/>
      <c r="D328" s="7"/>
      <c r="E328" s="9"/>
      <c r="F328" s="9"/>
      <c r="G328" s="15"/>
      <c r="H328" s="15"/>
      <c r="I328" s="17"/>
      <c r="J328" s="17"/>
      <c r="K328" s="19"/>
      <c r="L328" s="19"/>
    </row>
    <row r="329" spans="1:12" x14ac:dyDescent="0.35">
      <c r="A329" s="5"/>
      <c r="B329" s="5"/>
      <c r="C329" s="7"/>
      <c r="D329" s="7"/>
      <c r="E329" s="9"/>
      <c r="F329" s="9"/>
      <c r="G329" s="15"/>
      <c r="H329" s="15"/>
      <c r="I329" s="17"/>
      <c r="J329" s="17"/>
      <c r="K329" s="19"/>
      <c r="L329" s="19"/>
    </row>
    <row r="330" spans="1:12" x14ac:dyDescent="0.35">
      <c r="A330" s="5"/>
      <c r="B330" s="5"/>
      <c r="C330" s="7"/>
      <c r="D330" s="7"/>
      <c r="E330" s="9"/>
      <c r="F330" s="9"/>
      <c r="G330" s="15"/>
      <c r="H330" s="15"/>
      <c r="I330" s="17"/>
      <c r="J330" s="17"/>
      <c r="K330" s="19"/>
      <c r="L330" s="19"/>
    </row>
    <row r="331" spans="1:12" x14ac:dyDescent="0.35">
      <c r="A331" s="5"/>
      <c r="B331" s="5"/>
      <c r="C331" s="7"/>
      <c r="D331" s="7"/>
      <c r="E331" s="9"/>
      <c r="F331" s="9"/>
      <c r="G331" s="15"/>
      <c r="H331" s="15"/>
      <c r="I331" s="17"/>
      <c r="J331" s="17"/>
      <c r="K331" s="19"/>
      <c r="L331" s="19"/>
    </row>
    <row r="332" spans="1:12" x14ac:dyDescent="0.35">
      <c r="A332" s="5"/>
      <c r="B332" s="5"/>
      <c r="C332" s="7"/>
      <c r="D332" s="7"/>
      <c r="E332" s="9"/>
      <c r="F332" s="9"/>
      <c r="G332" s="15"/>
      <c r="H332" s="15"/>
      <c r="I332" s="17"/>
      <c r="J332" s="17"/>
      <c r="K332" s="19"/>
      <c r="L332" s="19"/>
    </row>
    <row r="333" spans="1:12" x14ac:dyDescent="0.35">
      <c r="A333" s="5"/>
      <c r="B333" s="5"/>
      <c r="C333" s="7"/>
      <c r="D333" s="7"/>
      <c r="E333" s="9"/>
      <c r="F333" s="9"/>
      <c r="G333" s="15"/>
      <c r="H333" s="15"/>
      <c r="I333" s="17"/>
      <c r="J333" s="17"/>
      <c r="K333" s="19"/>
      <c r="L333" s="19"/>
    </row>
    <row r="334" spans="1:12" x14ac:dyDescent="0.35">
      <c r="A334" s="5"/>
      <c r="B334" s="5"/>
      <c r="C334" s="7"/>
      <c r="D334" s="7"/>
      <c r="E334" s="9"/>
      <c r="F334" s="9"/>
      <c r="G334" s="15"/>
      <c r="H334" s="15"/>
      <c r="I334" s="17"/>
      <c r="J334" s="17"/>
      <c r="K334" s="19"/>
      <c r="L334" s="19"/>
    </row>
    <row r="335" spans="1:12" x14ac:dyDescent="0.35">
      <c r="A335" s="5"/>
      <c r="B335" s="5"/>
      <c r="C335" s="7"/>
      <c r="D335" s="7"/>
      <c r="E335" s="9"/>
      <c r="F335" s="9"/>
      <c r="G335" s="15"/>
      <c r="H335" s="15"/>
      <c r="I335" s="17"/>
      <c r="J335" s="17"/>
      <c r="K335" s="19"/>
      <c r="L335" s="19"/>
    </row>
    <row r="336" spans="1:12" x14ac:dyDescent="0.35">
      <c r="A336" s="5"/>
      <c r="B336" s="5"/>
      <c r="C336" s="7"/>
      <c r="D336" s="7"/>
      <c r="E336" s="9"/>
      <c r="F336" s="9"/>
      <c r="G336" s="15"/>
      <c r="H336" s="15"/>
      <c r="I336" s="17"/>
      <c r="J336" s="17"/>
      <c r="K336" s="19"/>
      <c r="L336" s="19"/>
    </row>
    <row r="337" spans="1:12" x14ac:dyDescent="0.35">
      <c r="A337" s="5"/>
      <c r="B337" s="5"/>
      <c r="C337" s="7"/>
      <c r="D337" s="7"/>
      <c r="E337" s="9"/>
      <c r="F337" s="9"/>
      <c r="G337" s="15"/>
      <c r="H337" s="15"/>
      <c r="I337" s="17"/>
      <c r="J337" s="17"/>
      <c r="K337" s="19"/>
      <c r="L337" s="19"/>
    </row>
    <row r="338" spans="1:12" x14ac:dyDescent="0.35">
      <c r="A338" s="5"/>
      <c r="B338" s="5"/>
      <c r="C338" s="7"/>
      <c r="D338" s="7"/>
      <c r="E338" s="9"/>
      <c r="F338" s="9"/>
      <c r="G338" s="15"/>
      <c r="H338" s="15"/>
      <c r="I338" s="17"/>
      <c r="J338" s="17"/>
      <c r="K338" s="19"/>
      <c r="L338" s="19"/>
    </row>
    <row r="339" spans="1:12" x14ac:dyDescent="0.35">
      <c r="A339" s="5"/>
      <c r="B339" s="5"/>
      <c r="C339" s="7"/>
      <c r="D339" s="7"/>
      <c r="E339" s="9"/>
      <c r="F339" s="9"/>
      <c r="G339" s="15"/>
      <c r="H339" s="15"/>
      <c r="I339" s="17"/>
      <c r="J339" s="17"/>
      <c r="K339" s="19"/>
      <c r="L339" s="19"/>
    </row>
    <row r="340" spans="1:12" x14ac:dyDescent="0.35">
      <c r="A340" s="5"/>
      <c r="B340" s="5"/>
      <c r="C340" s="7"/>
      <c r="D340" s="7"/>
      <c r="E340" s="9"/>
      <c r="F340" s="9"/>
      <c r="G340" s="15"/>
      <c r="H340" s="15"/>
      <c r="I340" s="17"/>
      <c r="J340" s="17"/>
      <c r="K340" s="19"/>
      <c r="L340" s="19"/>
    </row>
    <row r="341" spans="1:12" x14ac:dyDescent="0.35">
      <c r="A341" s="5"/>
      <c r="B341" s="5"/>
      <c r="C341" s="7"/>
      <c r="D341" s="7"/>
      <c r="E341" s="9"/>
      <c r="F341" s="9"/>
      <c r="G341" s="15"/>
      <c r="H341" s="15"/>
      <c r="I341" s="17"/>
      <c r="J341" s="17"/>
      <c r="K341" s="19"/>
      <c r="L341" s="19"/>
    </row>
    <row r="342" spans="1:12" x14ac:dyDescent="0.35">
      <c r="A342" s="5"/>
      <c r="B342" s="5"/>
      <c r="C342" s="7"/>
      <c r="D342" s="7"/>
      <c r="E342" s="9"/>
      <c r="F342" s="9"/>
      <c r="G342" s="15"/>
      <c r="H342" s="15"/>
      <c r="I342" s="17"/>
      <c r="J342" s="17"/>
      <c r="K342" s="19"/>
      <c r="L342" s="19"/>
    </row>
    <row r="343" spans="1:12" x14ac:dyDescent="0.35">
      <c r="A343" s="5"/>
      <c r="B343" s="5"/>
      <c r="C343" s="7"/>
      <c r="D343" s="7"/>
      <c r="E343" s="9"/>
      <c r="F343" s="9"/>
      <c r="G343" s="15"/>
      <c r="H343" s="15"/>
      <c r="I343" s="17"/>
      <c r="J343" s="17"/>
      <c r="K343" s="19"/>
      <c r="L343" s="19"/>
    </row>
    <row r="344" spans="1:12" x14ac:dyDescent="0.35">
      <c r="A344" s="5"/>
      <c r="B344" s="5"/>
      <c r="C344" s="7"/>
      <c r="D344" s="7"/>
      <c r="E344" s="9"/>
      <c r="F344" s="9"/>
      <c r="G344" s="15"/>
      <c r="H344" s="15"/>
      <c r="I344" s="17"/>
      <c r="J344" s="17"/>
      <c r="K344" s="19"/>
      <c r="L344" s="19"/>
    </row>
    <row r="345" spans="1:12" x14ac:dyDescent="0.35">
      <c r="A345" s="5"/>
      <c r="B345" s="5"/>
      <c r="C345" s="7"/>
      <c r="D345" s="7"/>
      <c r="E345" s="9"/>
      <c r="F345" s="9"/>
      <c r="G345" s="15"/>
      <c r="H345" s="15"/>
      <c r="I345" s="17"/>
      <c r="J345" s="17"/>
      <c r="K345" s="19"/>
      <c r="L345" s="19"/>
    </row>
    <row r="346" spans="1:12" x14ac:dyDescent="0.35">
      <c r="A346" s="5"/>
      <c r="B346" s="5"/>
      <c r="C346" s="7"/>
      <c r="D346" s="7"/>
      <c r="E346" s="9"/>
      <c r="F346" s="9"/>
      <c r="G346" s="15"/>
      <c r="H346" s="15"/>
      <c r="I346" s="17"/>
      <c r="J346" s="17"/>
      <c r="K346" s="19"/>
      <c r="L346" s="19"/>
    </row>
    <row r="347" spans="1:12" x14ac:dyDescent="0.35">
      <c r="A347" s="5"/>
      <c r="B347" s="5"/>
      <c r="C347" s="7"/>
      <c r="D347" s="7"/>
      <c r="E347" s="9"/>
      <c r="F347" s="9"/>
      <c r="G347" s="15"/>
      <c r="H347" s="15"/>
      <c r="I347" s="17"/>
      <c r="J347" s="17"/>
      <c r="K347" s="19"/>
      <c r="L347" s="19"/>
    </row>
    <row r="348" spans="1:12" x14ac:dyDescent="0.35">
      <c r="A348" s="5"/>
      <c r="B348" s="5"/>
      <c r="C348" s="7"/>
      <c r="D348" s="7"/>
      <c r="E348" s="9"/>
      <c r="F348" s="9"/>
      <c r="G348" s="15"/>
      <c r="H348" s="15"/>
      <c r="I348" s="17"/>
      <c r="J348" s="17"/>
      <c r="K348" s="19"/>
      <c r="L348" s="19"/>
    </row>
    <row r="349" spans="1:12" x14ac:dyDescent="0.35">
      <c r="A349" s="5"/>
      <c r="B349" s="5"/>
      <c r="C349" s="7"/>
      <c r="D349" s="7"/>
      <c r="E349" s="9"/>
      <c r="F349" s="9"/>
      <c r="G349" s="15"/>
      <c r="H349" s="15"/>
      <c r="I349" s="17"/>
      <c r="J349" s="17"/>
      <c r="K349" s="19"/>
      <c r="L349" s="19"/>
    </row>
    <row r="350" spans="1:12" x14ac:dyDescent="0.35">
      <c r="A350" s="5"/>
      <c r="B350" s="5"/>
      <c r="C350" s="7"/>
      <c r="D350" s="7"/>
      <c r="E350" s="9"/>
      <c r="F350" s="9"/>
      <c r="G350" s="15"/>
      <c r="H350" s="15"/>
      <c r="I350" s="17"/>
      <c r="J350" s="17"/>
      <c r="K350" s="19"/>
      <c r="L350" s="19"/>
    </row>
    <row r="351" spans="1:12" x14ac:dyDescent="0.35">
      <c r="A351" s="5"/>
      <c r="B351" s="5"/>
      <c r="C351" s="7"/>
      <c r="D351" s="7"/>
      <c r="E351" s="9"/>
      <c r="F351" s="9"/>
      <c r="G351" s="15"/>
      <c r="H351" s="15"/>
      <c r="I351" s="17"/>
      <c r="J351" s="17"/>
      <c r="K351" s="19"/>
      <c r="L351" s="19"/>
    </row>
    <row r="352" spans="1:12" x14ac:dyDescent="0.35">
      <c r="A352" s="5"/>
      <c r="B352" s="5"/>
      <c r="C352" s="7"/>
      <c r="D352" s="7"/>
      <c r="E352" s="9"/>
      <c r="F352" s="9"/>
      <c r="G352" s="15"/>
      <c r="H352" s="15"/>
      <c r="I352" s="17"/>
      <c r="J352" s="17"/>
      <c r="K352" s="19"/>
      <c r="L352" s="19"/>
    </row>
    <row r="353" spans="1:12" x14ac:dyDescent="0.35">
      <c r="A353" s="5"/>
      <c r="B353" s="5"/>
      <c r="C353" s="7"/>
      <c r="D353" s="7"/>
      <c r="E353" s="9"/>
      <c r="F353" s="9"/>
      <c r="G353" s="15"/>
      <c r="H353" s="15"/>
      <c r="I353" s="17"/>
      <c r="J353" s="17"/>
      <c r="K353" s="19"/>
      <c r="L353" s="19"/>
    </row>
    <row r="354" spans="1:12" x14ac:dyDescent="0.35">
      <c r="A354" s="5"/>
      <c r="B354" s="5"/>
      <c r="C354" s="7"/>
      <c r="D354" s="7"/>
      <c r="E354" s="9"/>
      <c r="F354" s="9"/>
      <c r="G354" s="15"/>
      <c r="H354" s="15"/>
      <c r="I354" s="17"/>
      <c r="J354" s="17"/>
      <c r="K354" s="19"/>
      <c r="L354" s="19"/>
    </row>
    <row r="355" spans="1:12" x14ac:dyDescent="0.35">
      <c r="A355" s="5"/>
      <c r="B355" s="5"/>
      <c r="C355" s="7"/>
      <c r="D355" s="7"/>
      <c r="E355" s="9"/>
      <c r="F355" s="9"/>
      <c r="G355" s="15"/>
      <c r="H355" s="15"/>
      <c r="I355" s="17"/>
      <c r="J355" s="17"/>
      <c r="K355" s="19"/>
      <c r="L355" s="19"/>
    </row>
    <row r="356" spans="1:12" x14ac:dyDescent="0.35">
      <c r="A356" s="5"/>
      <c r="B356" s="5"/>
      <c r="C356" s="7"/>
      <c r="D356" s="7"/>
      <c r="E356" s="9"/>
      <c r="F356" s="9"/>
      <c r="G356" s="15"/>
      <c r="H356" s="15"/>
      <c r="I356" s="17"/>
      <c r="J356" s="17"/>
      <c r="K356" s="19"/>
      <c r="L356" s="19"/>
    </row>
    <row r="357" spans="1:12" x14ac:dyDescent="0.35">
      <c r="A357" s="5"/>
      <c r="B357" s="5"/>
      <c r="C357" s="7"/>
      <c r="D357" s="7"/>
      <c r="E357" s="9"/>
      <c r="F357" s="9"/>
      <c r="G357" s="15"/>
      <c r="H357" s="15"/>
      <c r="I357" s="17"/>
      <c r="J357" s="17"/>
      <c r="K357" s="19"/>
      <c r="L357" s="19"/>
    </row>
    <row r="358" spans="1:12" x14ac:dyDescent="0.35">
      <c r="A358" s="5"/>
      <c r="B358" s="5"/>
      <c r="C358" s="7"/>
      <c r="D358" s="7"/>
      <c r="E358" s="9"/>
      <c r="F358" s="9"/>
      <c r="G358" s="15"/>
      <c r="H358" s="15"/>
      <c r="I358" s="17"/>
      <c r="J358" s="17"/>
      <c r="K358" s="19"/>
      <c r="L358" s="19"/>
    </row>
    <row r="359" spans="1:12" x14ac:dyDescent="0.35">
      <c r="A359" s="5"/>
      <c r="B359" s="5"/>
      <c r="C359" s="7"/>
      <c r="D359" s="7"/>
      <c r="E359" s="9"/>
      <c r="F359" s="9"/>
      <c r="G359" s="15"/>
      <c r="H359" s="15"/>
      <c r="I359" s="17"/>
      <c r="J359" s="17"/>
      <c r="K359" s="19"/>
      <c r="L359" s="19"/>
    </row>
    <row r="360" spans="1:12" x14ac:dyDescent="0.35">
      <c r="A360" s="5"/>
      <c r="B360" s="5"/>
      <c r="C360" s="7"/>
      <c r="D360" s="7"/>
      <c r="E360" s="9"/>
      <c r="F360" s="9"/>
      <c r="G360" s="15"/>
      <c r="H360" s="15"/>
      <c r="I360" s="17"/>
      <c r="J360" s="17"/>
      <c r="K360" s="19"/>
      <c r="L360" s="19"/>
    </row>
    <row r="361" spans="1:12" x14ac:dyDescent="0.35">
      <c r="A361" s="5"/>
      <c r="B361" s="5"/>
      <c r="C361" s="7"/>
      <c r="D361" s="7"/>
      <c r="E361" s="9"/>
      <c r="F361" s="9"/>
      <c r="G361" s="15"/>
      <c r="H361" s="15"/>
      <c r="I361" s="17"/>
      <c r="J361" s="17"/>
      <c r="K361" s="19"/>
      <c r="L361" s="19"/>
    </row>
    <row r="362" spans="1:12" x14ac:dyDescent="0.35">
      <c r="A362" s="5"/>
      <c r="B362" s="5"/>
      <c r="C362" s="7"/>
      <c r="D362" s="7"/>
      <c r="E362" s="9"/>
      <c r="F362" s="9"/>
      <c r="G362" s="15"/>
      <c r="H362" s="15"/>
      <c r="I362" s="17"/>
      <c r="J362" s="17"/>
      <c r="K362" s="19"/>
      <c r="L362" s="19"/>
    </row>
    <row r="363" spans="1:12" x14ac:dyDescent="0.35">
      <c r="A363" s="5"/>
      <c r="B363" s="5"/>
      <c r="C363" s="7"/>
      <c r="D363" s="7"/>
      <c r="E363" s="9"/>
      <c r="F363" s="9"/>
      <c r="G363" s="15"/>
      <c r="H363" s="15"/>
      <c r="I363" s="17"/>
      <c r="J363" s="17"/>
      <c r="K363" s="19"/>
      <c r="L363" s="19"/>
    </row>
    <row r="364" spans="1:12" x14ac:dyDescent="0.35">
      <c r="A364" s="5"/>
      <c r="B364" s="5"/>
      <c r="C364" s="7"/>
      <c r="D364" s="7"/>
      <c r="E364" s="9"/>
      <c r="F364" s="9"/>
      <c r="G364" s="15"/>
      <c r="H364" s="15"/>
      <c r="I364" s="17"/>
      <c r="J364" s="17"/>
      <c r="K364" s="19"/>
      <c r="L364" s="19"/>
    </row>
    <row r="365" spans="1:12" x14ac:dyDescent="0.35">
      <c r="A365" s="5"/>
      <c r="B365" s="5"/>
      <c r="C365" s="7"/>
      <c r="D365" s="7"/>
      <c r="E365" s="9"/>
      <c r="F365" s="9"/>
      <c r="G365" s="15"/>
      <c r="H365" s="15"/>
      <c r="I365" s="17"/>
      <c r="J365" s="17"/>
      <c r="K365" s="19"/>
      <c r="L365" s="19"/>
    </row>
    <row r="366" spans="1:12" x14ac:dyDescent="0.35">
      <c r="A366" s="5"/>
      <c r="B366" s="5"/>
      <c r="C366" s="7"/>
      <c r="D366" s="7"/>
      <c r="E366" s="9"/>
      <c r="F366" s="9"/>
      <c r="G366" s="15"/>
      <c r="H366" s="15"/>
      <c r="I366" s="17"/>
      <c r="J366" s="17"/>
      <c r="K366" s="19"/>
      <c r="L366" s="19"/>
    </row>
    <row r="367" spans="1:12" x14ac:dyDescent="0.35">
      <c r="A367" s="5"/>
      <c r="B367" s="5"/>
      <c r="C367" s="7"/>
      <c r="D367" s="7"/>
      <c r="E367" s="9"/>
      <c r="F367" s="9"/>
      <c r="G367" s="15"/>
      <c r="H367" s="15"/>
      <c r="I367" s="17"/>
      <c r="J367" s="17"/>
      <c r="K367" s="19"/>
      <c r="L367" s="19"/>
    </row>
    <row r="368" spans="1:12" x14ac:dyDescent="0.35">
      <c r="A368" s="5"/>
      <c r="B368" s="5"/>
      <c r="C368" s="7"/>
      <c r="D368" s="7"/>
      <c r="E368" s="9"/>
      <c r="F368" s="9"/>
      <c r="G368" s="15"/>
      <c r="H368" s="15"/>
      <c r="I368" s="17"/>
      <c r="J368" s="17"/>
      <c r="K368" s="19"/>
      <c r="L368" s="19"/>
    </row>
    <row r="369" spans="1:12" x14ac:dyDescent="0.35">
      <c r="A369" s="5"/>
      <c r="B369" s="5"/>
      <c r="C369" s="7"/>
      <c r="D369" s="7"/>
      <c r="E369" s="9"/>
      <c r="F369" s="9"/>
      <c r="G369" s="15"/>
      <c r="H369" s="15"/>
      <c r="I369" s="17"/>
      <c r="J369" s="17"/>
      <c r="K369" s="19"/>
      <c r="L369" s="19"/>
    </row>
    <row r="370" spans="1:12" x14ac:dyDescent="0.35">
      <c r="A370" s="5"/>
      <c r="B370" s="5"/>
      <c r="C370" s="7"/>
      <c r="D370" s="7"/>
      <c r="E370" s="9"/>
      <c r="F370" s="9"/>
      <c r="G370" s="15"/>
      <c r="H370" s="15"/>
      <c r="I370" s="17"/>
      <c r="J370" s="17"/>
      <c r="K370" s="19"/>
      <c r="L370" s="19"/>
    </row>
    <row r="371" spans="1:12" x14ac:dyDescent="0.35">
      <c r="A371" s="5"/>
      <c r="B371" s="5"/>
      <c r="C371" s="7"/>
      <c r="D371" s="7"/>
      <c r="E371" s="9"/>
      <c r="F371" s="9"/>
      <c r="G371" s="15"/>
      <c r="H371" s="15"/>
      <c r="I371" s="17"/>
      <c r="J371" s="17"/>
      <c r="K371" s="19"/>
      <c r="L371" s="19"/>
    </row>
    <row r="372" spans="1:12" x14ac:dyDescent="0.35">
      <c r="A372" s="5"/>
      <c r="B372" s="5"/>
      <c r="C372" s="7"/>
      <c r="D372" s="7"/>
      <c r="E372" s="9"/>
      <c r="F372" s="9"/>
      <c r="G372" s="15"/>
      <c r="H372" s="15"/>
      <c r="I372" s="17"/>
      <c r="J372" s="17"/>
      <c r="K372" s="19"/>
      <c r="L372" s="19"/>
    </row>
    <row r="373" spans="1:12" x14ac:dyDescent="0.35">
      <c r="A373" s="5"/>
      <c r="B373" s="5"/>
      <c r="C373" s="7"/>
      <c r="D373" s="7"/>
      <c r="E373" s="9"/>
      <c r="F373" s="9"/>
      <c r="G373" s="15"/>
      <c r="H373" s="15"/>
      <c r="I373" s="17"/>
      <c r="J373" s="17"/>
      <c r="K373" s="19"/>
      <c r="L373" s="19"/>
    </row>
    <row r="374" spans="1:12" x14ac:dyDescent="0.35">
      <c r="A374" s="5"/>
      <c r="B374" s="5"/>
      <c r="C374" s="7"/>
      <c r="D374" s="7"/>
      <c r="E374" s="9"/>
      <c r="F374" s="9"/>
      <c r="G374" s="15"/>
      <c r="H374" s="15"/>
      <c r="I374" s="17"/>
      <c r="J374" s="17"/>
      <c r="K374" s="19"/>
      <c r="L374" s="19"/>
    </row>
    <row r="375" spans="1:12" x14ac:dyDescent="0.35">
      <c r="A375" s="5"/>
      <c r="B375" s="5"/>
      <c r="C375" s="7"/>
      <c r="D375" s="7"/>
      <c r="E375" s="9"/>
      <c r="F375" s="9"/>
      <c r="G375" s="15"/>
      <c r="H375" s="15"/>
      <c r="I375" s="17"/>
      <c r="J375" s="17"/>
      <c r="K375" s="19"/>
      <c r="L375" s="19"/>
    </row>
    <row r="376" spans="1:12" x14ac:dyDescent="0.35">
      <c r="A376" s="5"/>
      <c r="B376" s="5"/>
      <c r="C376" s="7"/>
      <c r="D376" s="7"/>
      <c r="E376" s="9"/>
      <c r="F376" s="9"/>
      <c r="G376" s="15"/>
      <c r="H376" s="15"/>
      <c r="I376" s="17"/>
      <c r="J376" s="17"/>
      <c r="K376" s="19"/>
      <c r="L376" s="19"/>
    </row>
    <row r="377" spans="1:12" x14ac:dyDescent="0.35">
      <c r="A377" s="5"/>
      <c r="B377" s="5"/>
      <c r="C377" s="7"/>
      <c r="D377" s="7"/>
      <c r="E377" s="9"/>
      <c r="F377" s="9"/>
      <c r="G377" s="15"/>
      <c r="H377" s="15"/>
      <c r="I377" s="17"/>
      <c r="J377" s="17"/>
      <c r="K377" s="19"/>
      <c r="L377" s="19"/>
    </row>
    <row r="378" spans="1:12" x14ac:dyDescent="0.35">
      <c r="A378" s="5"/>
      <c r="B378" s="5"/>
      <c r="C378" s="7"/>
      <c r="D378" s="7"/>
      <c r="E378" s="9"/>
      <c r="F378" s="9"/>
      <c r="G378" s="15"/>
      <c r="H378" s="15"/>
      <c r="I378" s="17"/>
      <c r="J378" s="17"/>
      <c r="K378" s="19"/>
      <c r="L378" s="19"/>
    </row>
    <row r="379" spans="1:12" x14ac:dyDescent="0.35">
      <c r="A379" s="5"/>
      <c r="B379" s="5"/>
      <c r="C379" s="7"/>
      <c r="D379" s="7"/>
      <c r="E379" s="9"/>
      <c r="F379" s="9"/>
      <c r="G379" s="15"/>
      <c r="H379" s="15"/>
      <c r="I379" s="17"/>
      <c r="J379" s="17"/>
      <c r="K379" s="19"/>
      <c r="L379" s="19"/>
    </row>
    <row r="380" spans="1:12" x14ac:dyDescent="0.35">
      <c r="A380" s="5"/>
      <c r="B380" s="5"/>
      <c r="C380" s="7"/>
      <c r="D380" s="7"/>
      <c r="E380" s="9"/>
      <c r="F380" s="9"/>
      <c r="G380" s="15"/>
      <c r="H380" s="15"/>
      <c r="I380" s="17"/>
      <c r="J380" s="17"/>
      <c r="K380" s="19"/>
      <c r="L380" s="19"/>
    </row>
    <row r="381" spans="1:12" x14ac:dyDescent="0.35">
      <c r="A381" s="5"/>
      <c r="B381" s="5"/>
      <c r="C381" s="7"/>
      <c r="D381" s="7"/>
      <c r="E381" s="9"/>
      <c r="F381" s="9"/>
      <c r="G381" s="15"/>
      <c r="H381" s="15"/>
      <c r="I381" s="17"/>
      <c r="J381" s="17"/>
      <c r="K381" s="19"/>
      <c r="L381" s="19"/>
    </row>
    <row r="382" spans="1:12" x14ac:dyDescent="0.35">
      <c r="A382" s="5"/>
      <c r="B382" s="5"/>
      <c r="C382" s="7"/>
      <c r="D382" s="7"/>
      <c r="E382" s="9"/>
      <c r="F382" s="9"/>
      <c r="G382" s="15"/>
      <c r="H382" s="15"/>
      <c r="I382" s="17"/>
      <c r="J382" s="17"/>
      <c r="K382" s="19"/>
      <c r="L382" s="19"/>
    </row>
    <row r="383" spans="1:12" x14ac:dyDescent="0.35">
      <c r="A383" s="5"/>
      <c r="B383" s="5"/>
      <c r="C383" s="7"/>
      <c r="D383" s="7"/>
      <c r="E383" s="9"/>
      <c r="F383" s="9"/>
      <c r="G383" s="15"/>
      <c r="H383" s="15"/>
      <c r="I383" s="17"/>
      <c r="J383" s="17"/>
      <c r="K383" s="19"/>
      <c r="L383" s="19"/>
    </row>
    <row r="384" spans="1:12" x14ac:dyDescent="0.35">
      <c r="A384" s="5"/>
      <c r="B384" s="5"/>
      <c r="C384" s="7"/>
      <c r="D384" s="7"/>
      <c r="E384" s="9"/>
      <c r="F384" s="9"/>
      <c r="G384" s="15"/>
      <c r="H384" s="15"/>
      <c r="I384" s="17"/>
      <c r="J384" s="17"/>
      <c r="K384" s="19"/>
      <c r="L384" s="19"/>
    </row>
    <row r="385" spans="1:12" x14ac:dyDescent="0.35">
      <c r="A385" s="5"/>
      <c r="B385" s="5"/>
      <c r="C385" s="7"/>
      <c r="D385" s="7"/>
      <c r="E385" s="9"/>
      <c r="F385" s="9"/>
      <c r="G385" s="15"/>
      <c r="H385" s="15"/>
      <c r="I385" s="17"/>
      <c r="J385" s="17"/>
      <c r="K385" s="19"/>
      <c r="L385" s="19"/>
    </row>
    <row r="386" spans="1:12" x14ac:dyDescent="0.35">
      <c r="A386" s="5"/>
      <c r="B386" s="5"/>
      <c r="C386" s="7"/>
      <c r="D386" s="7"/>
      <c r="E386" s="9"/>
      <c r="F386" s="9"/>
      <c r="G386" s="15"/>
      <c r="H386" s="15"/>
      <c r="I386" s="17"/>
      <c r="J386" s="17"/>
      <c r="K386" s="19"/>
      <c r="L386" s="19"/>
    </row>
    <row r="387" spans="1:12" x14ac:dyDescent="0.35">
      <c r="A387" s="5"/>
      <c r="B387" s="5"/>
      <c r="C387" s="7"/>
      <c r="D387" s="7"/>
      <c r="E387" s="9"/>
      <c r="F387" s="9"/>
      <c r="G387" s="15"/>
      <c r="H387" s="15"/>
      <c r="I387" s="17"/>
      <c r="J387" s="17"/>
      <c r="K387" s="19"/>
      <c r="L387" s="19"/>
    </row>
    <row r="388" spans="1:12" x14ac:dyDescent="0.35">
      <c r="A388" s="5"/>
      <c r="B388" s="5"/>
      <c r="C388" s="7"/>
      <c r="D388" s="7"/>
      <c r="E388" s="9"/>
      <c r="F388" s="9"/>
      <c r="G388" s="15"/>
      <c r="H388" s="15"/>
      <c r="I388" s="17"/>
      <c r="J388" s="17"/>
      <c r="K388" s="19"/>
      <c r="L388" s="19"/>
    </row>
    <row r="389" spans="1:12" x14ac:dyDescent="0.35">
      <c r="A389" s="5"/>
      <c r="B389" s="5"/>
      <c r="C389" s="7"/>
      <c r="D389" s="7"/>
      <c r="E389" s="9"/>
      <c r="F389" s="9"/>
      <c r="G389" s="15"/>
      <c r="H389" s="15"/>
      <c r="I389" s="17"/>
      <c r="J389" s="17"/>
      <c r="K389" s="19"/>
      <c r="L389" s="19"/>
    </row>
    <row r="390" spans="1:12" x14ac:dyDescent="0.35">
      <c r="A390" s="5"/>
      <c r="B390" s="5"/>
      <c r="C390" s="7"/>
      <c r="D390" s="7"/>
      <c r="E390" s="9"/>
      <c r="F390" s="9"/>
      <c r="G390" s="15"/>
      <c r="H390" s="15"/>
      <c r="I390" s="17"/>
      <c r="J390" s="17"/>
      <c r="K390" s="19"/>
      <c r="L390" s="19"/>
    </row>
    <row r="391" spans="1:12" x14ac:dyDescent="0.35">
      <c r="A391" s="5"/>
      <c r="B391" s="5"/>
      <c r="C391" s="7"/>
      <c r="D391" s="7"/>
      <c r="E391" s="9"/>
      <c r="F391" s="9"/>
      <c r="G391" s="15"/>
      <c r="H391" s="15"/>
      <c r="I391" s="17"/>
      <c r="J391" s="17"/>
      <c r="K391" s="19"/>
      <c r="L391" s="19"/>
    </row>
    <row r="392" spans="1:12" x14ac:dyDescent="0.35">
      <c r="A392" s="5"/>
      <c r="B392" s="5"/>
      <c r="C392" s="7"/>
      <c r="D392" s="7"/>
      <c r="E392" s="9"/>
      <c r="F392" s="9"/>
      <c r="G392" s="15"/>
      <c r="H392" s="15"/>
      <c r="I392" s="17"/>
      <c r="J392" s="17"/>
      <c r="K392" s="19"/>
      <c r="L392" s="19"/>
    </row>
    <row r="393" spans="1:12" x14ac:dyDescent="0.35">
      <c r="A393" s="5"/>
      <c r="B393" s="5"/>
      <c r="C393" s="7"/>
      <c r="D393" s="7"/>
      <c r="E393" s="9"/>
      <c r="F393" s="9"/>
      <c r="G393" s="15"/>
      <c r="H393" s="15"/>
      <c r="I393" s="17"/>
      <c r="J393" s="17"/>
      <c r="K393" s="19"/>
      <c r="L393" s="19"/>
    </row>
    <row r="394" spans="1:12" x14ac:dyDescent="0.35">
      <c r="A394" s="5"/>
      <c r="B394" s="5"/>
      <c r="C394" s="7"/>
      <c r="D394" s="7"/>
      <c r="E394" s="9"/>
      <c r="F394" s="9"/>
      <c r="G394" s="15"/>
      <c r="H394" s="15"/>
      <c r="I394" s="17"/>
      <c r="J394" s="17"/>
      <c r="K394" s="19"/>
      <c r="L394" s="19"/>
    </row>
    <row r="395" spans="1:12" x14ac:dyDescent="0.35">
      <c r="A395" s="5"/>
      <c r="B395" s="5"/>
      <c r="C395" s="7"/>
      <c r="D395" s="7"/>
      <c r="E395" s="9"/>
      <c r="F395" s="9"/>
      <c r="G395" s="15"/>
      <c r="H395" s="15"/>
      <c r="I395" s="17"/>
      <c r="J395" s="17"/>
      <c r="K395" s="19"/>
      <c r="L395" s="19"/>
    </row>
    <row r="396" spans="1:12" x14ac:dyDescent="0.35">
      <c r="A396" s="5"/>
      <c r="B396" s="5"/>
      <c r="C396" s="7"/>
      <c r="D396" s="7"/>
      <c r="E396" s="9"/>
      <c r="F396" s="9"/>
      <c r="G396" s="15"/>
      <c r="H396" s="15"/>
      <c r="I396" s="17"/>
      <c r="J396" s="17"/>
      <c r="K396" s="19"/>
      <c r="L396" s="19"/>
    </row>
    <row r="397" spans="1:12" x14ac:dyDescent="0.35">
      <c r="A397" s="5"/>
      <c r="B397" s="5"/>
      <c r="C397" s="7"/>
      <c r="D397" s="7"/>
      <c r="E397" s="9"/>
      <c r="F397" s="9"/>
      <c r="G397" s="15"/>
      <c r="H397" s="15"/>
      <c r="I397" s="17"/>
      <c r="J397" s="17"/>
      <c r="K397" s="19"/>
      <c r="L397" s="19"/>
    </row>
    <row r="398" spans="1:12" x14ac:dyDescent="0.35">
      <c r="A398" s="5"/>
      <c r="B398" s="5"/>
      <c r="C398" s="7"/>
      <c r="D398" s="7"/>
      <c r="E398" s="9"/>
      <c r="F398" s="9"/>
      <c r="G398" s="15"/>
      <c r="H398" s="15"/>
      <c r="I398" s="17"/>
      <c r="J398" s="17"/>
      <c r="K398" s="19"/>
      <c r="L398" s="19"/>
    </row>
    <row r="399" spans="1:12" x14ac:dyDescent="0.35">
      <c r="A399" s="5"/>
      <c r="B399" s="5"/>
      <c r="C399" s="7"/>
      <c r="D399" s="7"/>
      <c r="E399" s="9"/>
      <c r="F399" s="9"/>
      <c r="G399" s="15"/>
      <c r="H399" s="15"/>
      <c r="I399" s="17"/>
      <c r="J399" s="17"/>
      <c r="K399" s="19"/>
      <c r="L399" s="19"/>
    </row>
    <row r="400" spans="1:12" x14ac:dyDescent="0.35">
      <c r="A400" s="5"/>
      <c r="B400" s="5"/>
      <c r="C400" s="7"/>
      <c r="D400" s="7"/>
      <c r="E400" s="9"/>
      <c r="F400" s="9"/>
      <c r="G400" s="15"/>
      <c r="H400" s="15"/>
      <c r="I400" s="17"/>
      <c r="J400" s="17"/>
      <c r="K400" s="19"/>
      <c r="L400" s="19"/>
    </row>
    <row r="401" spans="1:12" x14ac:dyDescent="0.35">
      <c r="A401" s="5"/>
      <c r="B401" s="5"/>
      <c r="C401" s="7"/>
      <c r="D401" s="7"/>
      <c r="E401" s="9"/>
      <c r="F401" s="9"/>
      <c r="G401" s="15"/>
      <c r="H401" s="15"/>
      <c r="I401" s="17"/>
      <c r="J401" s="17"/>
      <c r="K401" s="19"/>
      <c r="L401" s="19"/>
    </row>
    <row r="402" spans="1:12" x14ac:dyDescent="0.35">
      <c r="A402" s="5"/>
      <c r="B402" s="5"/>
      <c r="C402" s="7"/>
      <c r="D402" s="7"/>
      <c r="E402" s="9"/>
      <c r="F402" s="9"/>
      <c r="G402" s="15"/>
      <c r="H402" s="15"/>
      <c r="I402" s="17"/>
      <c r="J402" s="17"/>
      <c r="K402" s="19"/>
      <c r="L402" s="19"/>
    </row>
    <row r="403" spans="1:12" x14ac:dyDescent="0.35">
      <c r="A403" s="5"/>
      <c r="B403" s="5"/>
      <c r="C403" s="7"/>
      <c r="D403" s="7"/>
      <c r="E403" s="9"/>
      <c r="F403" s="9"/>
      <c r="G403" s="15"/>
      <c r="H403" s="15"/>
      <c r="I403" s="17"/>
      <c r="J403" s="17"/>
      <c r="K403" s="19"/>
      <c r="L403" s="19"/>
    </row>
    <row r="404" spans="1:12" x14ac:dyDescent="0.35">
      <c r="A404" s="5"/>
      <c r="B404" s="5"/>
      <c r="C404" s="7"/>
      <c r="D404" s="7"/>
      <c r="E404" s="9"/>
      <c r="F404" s="9"/>
      <c r="G404" s="15"/>
      <c r="H404" s="15"/>
      <c r="I404" s="17"/>
      <c r="J404" s="17"/>
      <c r="K404" s="19"/>
      <c r="L404" s="19"/>
    </row>
    <row r="405" spans="1:12" x14ac:dyDescent="0.35">
      <c r="A405" s="5"/>
      <c r="B405" s="5"/>
      <c r="C405" s="7"/>
      <c r="D405" s="7"/>
      <c r="E405" s="9"/>
      <c r="F405" s="9"/>
      <c r="G405" s="15"/>
      <c r="H405" s="15"/>
      <c r="I405" s="17"/>
      <c r="J405" s="17"/>
      <c r="K405" s="19"/>
      <c r="L405" s="19"/>
    </row>
    <row r="406" spans="1:12" x14ac:dyDescent="0.35">
      <c r="A406" s="5"/>
      <c r="B406" s="5"/>
      <c r="C406" s="7"/>
      <c r="D406" s="7"/>
      <c r="E406" s="9"/>
      <c r="F406" s="9"/>
      <c r="G406" s="15"/>
      <c r="H406" s="15"/>
      <c r="I406" s="17"/>
      <c r="J406" s="17"/>
      <c r="K406" s="19"/>
      <c r="L406" s="19"/>
    </row>
    <row r="407" spans="1:12" x14ac:dyDescent="0.35">
      <c r="A407" s="5"/>
      <c r="B407" s="5"/>
      <c r="C407" s="7"/>
      <c r="D407" s="7"/>
      <c r="E407" s="9"/>
      <c r="F407" s="9"/>
      <c r="G407" s="15"/>
      <c r="H407" s="15"/>
      <c r="I407" s="17"/>
      <c r="J407" s="17"/>
      <c r="K407" s="19"/>
      <c r="L407" s="19"/>
    </row>
    <row r="408" spans="1:12" x14ac:dyDescent="0.35">
      <c r="A408" s="5"/>
      <c r="B408" s="5"/>
      <c r="C408" s="7"/>
      <c r="D408" s="7"/>
      <c r="E408" s="9"/>
      <c r="F408" s="9"/>
      <c r="G408" s="15"/>
      <c r="H408" s="15"/>
      <c r="I408" s="17"/>
      <c r="J408" s="17"/>
      <c r="K408" s="19"/>
      <c r="L408" s="19"/>
    </row>
    <row r="409" spans="1:12" x14ac:dyDescent="0.35">
      <c r="A409" s="5"/>
      <c r="B409" s="5"/>
      <c r="C409" s="7"/>
      <c r="D409" s="7"/>
      <c r="E409" s="9"/>
      <c r="F409" s="9"/>
      <c r="G409" s="15"/>
      <c r="H409" s="15"/>
      <c r="I409" s="17"/>
      <c r="J409" s="17"/>
      <c r="K409" s="19"/>
      <c r="L409" s="19"/>
    </row>
    <row r="410" spans="1:12" x14ac:dyDescent="0.35">
      <c r="A410" s="5"/>
      <c r="B410" s="5"/>
      <c r="C410" s="7"/>
      <c r="D410" s="7"/>
      <c r="E410" s="9"/>
      <c r="F410" s="9"/>
      <c r="G410" s="15"/>
      <c r="H410" s="15"/>
      <c r="I410" s="17"/>
      <c r="J410" s="17"/>
      <c r="K410" s="19"/>
      <c r="L410" s="19"/>
    </row>
    <row r="411" spans="1:12" x14ac:dyDescent="0.35">
      <c r="A411" s="5"/>
      <c r="B411" s="5"/>
      <c r="C411" s="7"/>
      <c r="D411" s="7"/>
      <c r="E411" s="9"/>
      <c r="F411" s="9"/>
      <c r="G411" s="15"/>
      <c r="H411" s="15"/>
      <c r="I411" s="17"/>
      <c r="J411" s="17"/>
      <c r="K411" s="19"/>
      <c r="L411" s="19"/>
    </row>
    <row r="412" spans="1:12" x14ac:dyDescent="0.35">
      <c r="A412" s="5"/>
      <c r="B412" s="5"/>
      <c r="C412" s="7"/>
      <c r="D412" s="7"/>
      <c r="E412" s="9"/>
      <c r="F412" s="9"/>
      <c r="G412" s="15"/>
      <c r="H412" s="15"/>
      <c r="I412" s="17"/>
      <c r="J412" s="17"/>
      <c r="K412" s="19"/>
      <c r="L412" s="19"/>
    </row>
    <row r="413" spans="1:12" x14ac:dyDescent="0.35">
      <c r="A413" s="5"/>
      <c r="B413" s="5"/>
      <c r="C413" s="7"/>
      <c r="D413" s="7"/>
      <c r="E413" s="9"/>
      <c r="F413" s="9"/>
      <c r="G413" s="15"/>
      <c r="H413" s="15"/>
      <c r="I413" s="17"/>
      <c r="J413" s="17"/>
      <c r="K413" s="19"/>
      <c r="L413" s="19"/>
    </row>
    <row r="414" spans="1:12" x14ac:dyDescent="0.35">
      <c r="A414" s="5"/>
      <c r="B414" s="5"/>
      <c r="C414" s="7"/>
      <c r="D414" s="7"/>
      <c r="E414" s="9"/>
      <c r="F414" s="9"/>
      <c r="G414" s="15"/>
      <c r="H414" s="15"/>
      <c r="I414" s="17"/>
      <c r="J414" s="17"/>
      <c r="K414" s="19"/>
      <c r="L414" s="19"/>
    </row>
    <row r="415" spans="1:12" x14ac:dyDescent="0.35">
      <c r="A415" s="5"/>
      <c r="B415" s="5"/>
      <c r="C415" s="7"/>
      <c r="D415" s="7"/>
      <c r="E415" s="9"/>
      <c r="F415" s="9"/>
      <c r="G415" s="15"/>
      <c r="H415" s="15"/>
      <c r="I415" s="17"/>
      <c r="J415" s="17"/>
      <c r="K415" s="19"/>
      <c r="L415" s="19"/>
    </row>
    <row r="416" spans="1:12" x14ac:dyDescent="0.35">
      <c r="A416" s="5"/>
      <c r="B416" s="5"/>
      <c r="C416" s="7"/>
      <c r="D416" s="7"/>
      <c r="E416" s="9"/>
      <c r="F416" s="9"/>
      <c r="G416" s="15"/>
      <c r="H416" s="15"/>
      <c r="I416" s="17"/>
      <c r="J416" s="17"/>
      <c r="K416" s="19"/>
      <c r="L416" s="19"/>
    </row>
    <row r="417" spans="1:12" x14ac:dyDescent="0.35">
      <c r="A417" s="5"/>
      <c r="B417" s="5"/>
      <c r="C417" s="7"/>
      <c r="D417" s="7"/>
      <c r="E417" s="9"/>
      <c r="F417" s="9"/>
      <c r="G417" s="15"/>
      <c r="H417" s="15"/>
      <c r="I417" s="17"/>
      <c r="J417" s="17"/>
      <c r="K417" s="19"/>
      <c r="L417" s="19"/>
    </row>
    <row r="418" spans="1:12" x14ac:dyDescent="0.35">
      <c r="A418" s="5"/>
      <c r="B418" s="5"/>
      <c r="C418" s="7"/>
      <c r="D418" s="7"/>
      <c r="E418" s="9"/>
      <c r="F418" s="9"/>
      <c r="G418" s="15"/>
      <c r="H418" s="15"/>
      <c r="I418" s="17"/>
      <c r="J418" s="17"/>
      <c r="K418" s="19"/>
      <c r="L418" s="19"/>
    </row>
    <row r="419" spans="1:12" x14ac:dyDescent="0.35">
      <c r="A419" s="5"/>
      <c r="B419" s="5"/>
      <c r="C419" s="7"/>
      <c r="D419" s="7"/>
      <c r="E419" s="9"/>
      <c r="F419" s="9"/>
      <c r="G419" s="15"/>
      <c r="H419" s="15"/>
      <c r="I419" s="17"/>
      <c r="J419" s="17"/>
      <c r="K419" s="19"/>
      <c r="L419" s="19"/>
    </row>
    <row r="420" spans="1:12" x14ac:dyDescent="0.35">
      <c r="A420" s="5"/>
      <c r="B420" s="5"/>
      <c r="C420" s="7"/>
      <c r="D420" s="7"/>
      <c r="E420" s="9"/>
      <c r="F420" s="9"/>
      <c r="G420" s="15"/>
      <c r="H420" s="15"/>
      <c r="I420" s="17"/>
      <c r="J420" s="17"/>
      <c r="K420" s="19"/>
      <c r="L420" s="19"/>
    </row>
    <row r="421" spans="1:12" x14ac:dyDescent="0.35">
      <c r="A421" s="5"/>
      <c r="B421" s="5"/>
      <c r="C421" s="7"/>
      <c r="D421" s="7"/>
      <c r="E421" s="9"/>
      <c r="F421" s="9"/>
      <c r="G421" s="15"/>
      <c r="H421" s="15"/>
      <c r="I421" s="17"/>
      <c r="J421" s="17"/>
      <c r="K421" s="19"/>
      <c r="L421" s="19"/>
    </row>
    <row r="422" spans="1:12" x14ac:dyDescent="0.35">
      <c r="A422" s="5"/>
      <c r="B422" s="5"/>
      <c r="C422" s="7"/>
      <c r="D422" s="7"/>
      <c r="E422" s="9"/>
      <c r="F422" s="9"/>
      <c r="G422" s="15"/>
      <c r="H422" s="15"/>
      <c r="I422" s="17"/>
      <c r="J422" s="17"/>
      <c r="K422" s="19"/>
      <c r="L422" s="19"/>
    </row>
    <row r="423" spans="1:12" x14ac:dyDescent="0.35">
      <c r="A423" s="5"/>
      <c r="B423" s="5"/>
      <c r="C423" s="7"/>
      <c r="D423" s="7"/>
      <c r="E423" s="9"/>
      <c r="F423" s="9"/>
      <c r="G423" s="15"/>
      <c r="H423" s="15"/>
      <c r="I423" s="17"/>
      <c r="J423" s="17"/>
      <c r="K423" s="19"/>
      <c r="L423" s="19"/>
    </row>
    <row r="424" spans="1:12" x14ac:dyDescent="0.35">
      <c r="A424" s="5"/>
      <c r="B424" s="5"/>
      <c r="C424" s="7"/>
      <c r="D424" s="7"/>
      <c r="E424" s="9"/>
      <c r="F424" s="9"/>
      <c r="G424" s="15"/>
      <c r="H424" s="15"/>
      <c r="I424" s="17"/>
      <c r="J424" s="17"/>
      <c r="K424" s="19"/>
      <c r="L424" s="19"/>
    </row>
    <row r="425" spans="1:12" x14ac:dyDescent="0.35">
      <c r="A425" s="5"/>
      <c r="B425" s="5"/>
      <c r="C425" s="7"/>
      <c r="D425" s="7"/>
      <c r="E425" s="9"/>
      <c r="F425" s="9"/>
      <c r="G425" s="15"/>
      <c r="H425" s="15"/>
      <c r="I425" s="17"/>
      <c r="J425" s="17"/>
      <c r="K425" s="19"/>
      <c r="L425" s="19"/>
    </row>
    <row r="426" spans="1:12" x14ac:dyDescent="0.35">
      <c r="A426" s="5"/>
      <c r="B426" s="5"/>
      <c r="C426" s="7"/>
      <c r="D426" s="7"/>
      <c r="E426" s="9"/>
      <c r="F426" s="9"/>
      <c r="G426" s="15"/>
      <c r="H426" s="15"/>
      <c r="I426" s="17"/>
      <c r="J426" s="17"/>
      <c r="K426" s="19"/>
      <c r="L426" s="19"/>
    </row>
    <row r="427" spans="1:12" x14ac:dyDescent="0.35">
      <c r="A427" s="5"/>
      <c r="B427" s="5"/>
      <c r="C427" s="7"/>
      <c r="D427" s="7"/>
      <c r="E427" s="9"/>
      <c r="F427" s="9"/>
      <c r="G427" s="15"/>
      <c r="H427" s="15"/>
      <c r="I427" s="17"/>
      <c r="J427" s="17"/>
      <c r="K427" s="19"/>
      <c r="L427" s="19"/>
    </row>
    <row r="428" spans="1:12" x14ac:dyDescent="0.35">
      <c r="A428" s="5"/>
      <c r="B428" s="5"/>
      <c r="C428" s="7"/>
      <c r="D428" s="7"/>
      <c r="E428" s="9"/>
      <c r="F428" s="9"/>
      <c r="G428" s="15"/>
      <c r="H428" s="15"/>
      <c r="I428" s="17"/>
      <c r="J428" s="17"/>
      <c r="K428" s="19"/>
      <c r="L428" s="19"/>
    </row>
    <row r="429" spans="1:12" x14ac:dyDescent="0.35">
      <c r="A429" s="5"/>
      <c r="B429" s="5"/>
      <c r="C429" s="7"/>
      <c r="D429" s="7"/>
      <c r="E429" s="9"/>
      <c r="F429" s="9"/>
      <c r="G429" s="15"/>
      <c r="H429" s="15"/>
      <c r="I429" s="17"/>
      <c r="J429" s="17"/>
      <c r="K429" s="19"/>
      <c r="L429" s="19"/>
    </row>
    <row r="430" spans="1:12" x14ac:dyDescent="0.35">
      <c r="A430" s="5"/>
      <c r="B430" s="5"/>
      <c r="C430" s="7"/>
      <c r="D430" s="7"/>
      <c r="E430" s="9"/>
      <c r="F430" s="9"/>
      <c r="G430" s="15"/>
      <c r="H430" s="15"/>
      <c r="I430" s="17"/>
      <c r="J430" s="17"/>
      <c r="K430" s="19"/>
      <c r="L430" s="19"/>
    </row>
    <row r="431" spans="1:12" x14ac:dyDescent="0.35">
      <c r="A431" s="5"/>
      <c r="B431" s="5"/>
      <c r="C431" s="7"/>
      <c r="D431" s="7"/>
      <c r="E431" s="9"/>
      <c r="F431" s="9"/>
      <c r="G431" s="15"/>
      <c r="H431" s="15"/>
      <c r="I431" s="17"/>
      <c r="J431" s="17"/>
      <c r="K431" s="19"/>
      <c r="L431" s="19"/>
    </row>
    <row r="432" spans="1:12" x14ac:dyDescent="0.35">
      <c r="A432" s="5"/>
      <c r="B432" s="5"/>
      <c r="C432" s="7"/>
      <c r="D432" s="7"/>
      <c r="E432" s="9"/>
      <c r="F432" s="9"/>
      <c r="G432" s="15"/>
      <c r="H432" s="15"/>
      <c r="I432" s="17"/>
      <c r="J432" s="17"/>
      <c r="K432" s="19"/>
      <c r="L432" s="19"/>
    </row>
    <row r="433" spans="1:12" x14ac:dyDescent="0.35">
      <c r="A433" s="5"/>
      <c r="B433" s="5"/>
      <c r="C433" s="7"/>
      <c r="D433" s="7"/>
      <c r="E433" s="9"/>
      <c r="F433" s="9"/>
      <c r="G433" s="15"/>
      <c r="H433" s="15"/>
      <c r="I433" s="17"/>
      <c r="J433" s="17"/>
      <c r="K433" s="19"/>
      <c r="L433" s="19"/>
    </row>
    <row r="434" spans="1:12" x14ac:dyDescent="0.35">
      <c r="A434" s="5"/>
      <c r="B434" s="5"/>
      <c r="C434" s="7"/>
      <c r="D434" s="7"/>
      <c r="E434" s="9"/>
      <c r="F434" s="9"/>
      <c r="G434" s="15"/>
      <c r="H434" s="15"/>
      <c r="I434" s="17"/>
      <c r="J434" s="17"/>
      <c r="K434" s="19"/>
      <c r="L434" s="19"/>
    </row>
    <row r="435" spans="1:12" x14ac:dyDescent="0.35">
      <c r="A435" s="5"/>
      <c r="B435" s="5"/>
      <c r="C435" s="7"/>
      <c r="D435" s="7"/>
      <c r="E435" s="9"/>
      <c r="F435" s="9"/>
      <c r="G435" s="15"/>
      <c r="H435" s="15"/>
      <c r="I435" s="17"/>
      <c r="J435" s="17"/>
      <c r="K435" s="19"/>
      <c r="L435" s="19"/>
    </row>
    <row r="436" spans="1:12" x14ac:dyDescent="0.35">
      <c r="A436" s="5"/>
      <c r="B436" s="5"/>
      <c r="C436" s="7"/>
      <c r="D436" s="7"/>
      <c r="E436" s="9"/>
      <c r="F436" s="9"/>
      <c r="G436" s="15"/>
      <c r="H436" s="15"/>
      <c r="I436" s="17"/>
      <c r="J436" s="17"/>
      <c r="K436" s="19"/>
      <c r="L436" s="19"/>
    </row>
    <row r="437" spans="1:12" x14ac:dyDescent="0.35">
      <c r="A437" s="5"/>
      <c r="B437" s="5"/>
      <c r="C437" s="7"/>
      <c r="D437" s="7"/>
      <c r="E437" s="9"/>
      <c r="F437" s="9"/>
      <c r="G437" s="15"/>
      <c r="H437" s="15"/>
      <c r="I437" s="17"/>
      <c r="J437" s="17"/>
      <c r="K437" s="19"/>
      <c r="L437" s="19"/>
    </row>
    <row r="438" spans="1:12" x14ac:dyDescent="0.35">
      <c r="A438" s="5"/>
      <c r="B438" s="5"/>
      <c r="C438" s="7"/>
      <c r="D438" s="7"/>
      <c r="E438" s="9"/>
      <c r="F438" s="9"/>
      <c r="G438" s="15"/>
      <c r="H438" s="15"/>
      <c r="I438" s="17"/>
      <c r="J438" s="17"/>
      <c r="K438" s="19"/>
      <c r="L438" s="19"/>
    </row>
    <row r="439" spans="1:12" x14ac:dyDescent="0.35">
      <c r="A439" s="5"/>
      <c r="B439" s="5"/>
      <c r="C439" s="7"/>
      <c r="D439" s="7"/>
      <c r="E439" s="9"/>
      <c r="F439" s="9"/>
      <c r="G439" s="15"/>
      <c r="H439" s="15"/>
      <c r="I439" s="17"/>
      <c r="J439" s="17"/>
      <c r="K439" s="19"/>
      <c r="L439" s="19"/>
    </row>
    <row r="440" spans="1:12" x14ac:dyDescent="0.35">
      <c r="A440" s="5"/>
      <c r="B440" s="5"/>
      <c r="C440" s="7"/>
      <c r="D440" s="7"/>
      <c r="E440" s="9"/>
      <c r="F440" s="9"/>
      <c r="G440" s="15"/>
      <c r="H440" s="15"/>
      <c r="I440" s="17"/>
      <c r="J440" s="17"/>
      <c r="K440" s="19"/>
      <c r="L440" s="19"/>
    </row>
    <row r="441" spans="1:12" x14ac:dyDescent="0.35">
      <c r="A441" s="5"/>
      <c r="B441" s="5"/>
      <c r="C441" s="7"/>
      <c r="D441" s="7"/>
      <c r="E441" s="9"/>
      <c r="F441" s="9"/>
      <c r="G441" s="15"/>
      <c r="H441" s="15"/>
      <c r="I441" s="17"/>
      <c r="J441" s="17"/>
      <c r="K441" s="19"/>
      <c r="L441" s="19"/>
    </row>
    <row r="442" spans="1:12" x14ac:dyDescent="0.35">
      <c r="A442" s="5"/>
      <c r="B442" s="5"/>
      <c r="C442" s="7"/>
      <c r="D442" s="7"/>
      <c r="E442" s="9"/>
      <c r="F442" s="9"/>
      <c r="G442" s="15"/>
      <c r="H442" s="15"/>
      <c r="I442" s="17"/>
      <c r="J442" s="17"/>
      <c r="K442" s="19"/>
      <c r="L442" s="19"/>
    </row>
    <row r="443" spans="1:12" x14ac:dyDescent="0.35">
      <c r="A443" s="5"/>
      <c r="B443" s="5"/>
      <c r="C443" s="7"/>
      <c r="D443" s="7"/>
      <c r="E443" s="9"/>
      <c r="F443" s="9"/>
      <c r="G443" s="15"/>
      <c r="H443" s="15"/>
      <c r="I443" s="17"/>
      <c r="J443" s="17"/>
      <c r="K443" s="19"/>
      <c r="L443" s="19"/>
    </row>
    <row r="444" spans="1:12" x14ac:dyDescent="0.35">
      <c r="A444" s="5"/>
      <c r="B444" s="5"/>
      <c r="C444" s="7"/>
      <c r="D444" s="7"/>
      <c r="E444" s="9"/>
      <c r="F444" s="9"/>
      <c r="G444" s="15"/>
      <c r="H444" s="15"/>
      <c r="I444" s="17"/>
      <c r="J444" s="17"/>
      <c r="K444" s="19"/>
      <c r="L444" s="19"/>
    </row>
    <row r="445" spans="1:12" x14ac:dyDescent="0.35">
      <c r="A445" s="5"/>
      <c r="B445" s="5"/>
      <c r="C445" s="7"/>
      <c r="D445" s="7"/>
      <c r="E445" s="9"/>
      <c r="F445" s="9"/>
      <c r="G445" s="15"/>
      <c r="H445" s="15"/>
      <c r="I445" s="17"/>
      <c r="J445" s="17"/>
      <c r="K445" s="19"/>
      <c r="L445" s="19"/>
    </row>
    <row r="446" spans="1:12" x14ac:dyDescent="0.35">
      <c r="A446" s="5"/>
      <c r="B446" s="5"/>
      <c r="C446" s="7"/>
      <c r="D446" s="7"/>
      <c r="E446" s="9"/>
      <c r="F446" s="9"/>
      <c r="G446" s="15"/>
      <c r="H446" s="15"/>
      <c r="I446" s="17"/>
      <c r="J446" s="17"/>
      <c r="K446" s="19"/>
      <c r="L446" s="19"/>
    </row>
    <row r="447" spans="1:12" x14ac:dyDescent="0.35">
      <c r="A447" s="5"/>
      <c r="B447" s="5"/>
      <c r="C447" s="7"/>
      <c r="D447" s="7"/>
      <c r="E447" s="9"/>
      <c r="F447" s="9"/>
      <c r="G447" s="15"/>
      <c r="H447" s="15"/>
      <c r="I447" s="17"/>
      <c r="J447" s="17"/>
      <c r="K447" s="19"/>
      <c r="L447" s="19"/>
    </row>
    <row r="448" spans="1:12" x14ac:dyDescent="0.35">
      <c r="A448" s="5"/>
      <c r="B448" s="5"/>
      <c r="C448" s="7"/>
      <c r="D448" s="7"/>
      <c r="E448" s="9"/>
      <c r="F448" s="9"/>
      <c r="G448" s="15"/>
      <c r="H448" s="15"/>
      <c r="I448" s="17"/>
      <c r="J448" s="17"/>
      <c r="K448" s="19"/>
      <c r="L448" s="19"/>
    </row>
    <row r="449" spans="1:12" x14ac:dyDescent="0.35">
      <c r="A449" s="5"/>
      <c r="B449" s="5"/>
      <c r="C449" s="7"/>
      <c r="D449" s="7"/>
      <c r="E449" s="9"/>
      <c r="F449" s="9"/>
      <c r="G449" s="15"/>
      <c r="H449" s="15"/>
      <c r="I449" s="17"/>
      <c r="J449" s="17"/>
      <c r="K449" s="19"/>
      <c r="L449" s="19"/>
    </row>
    <row r="450" spans="1:12" x14ac:dyDescent="0.35">
      <c r="A450" s="5"/>
      <c r="B450" s="5"/>
      <c r="C450" s="7"/>
      <c r="D450" s="7"/>
      <c r="E450" s="9"/>
      <c r="F450" s="9"/>
      <c r="G450" s="15"/>
      <c r="H450" s="15"/>
      <c r="I450" s="17"/>
      <c r="J450" s="17"/>
      <c r="K450" s="19"/>
      <c r="L450" s="19"/>
    </row>
    <row r="451" spans="1:12" x14ac:dyDescent="0.35">
      <c r="A451" s="5"/>
      <c r="B451" s="5"/>
      <c r="C451" s="7"/>
      <c r="D451" s="7"/>
      <c r="E451" s="9"/>
      <c r="F451" s="9"/>
      <c r="G451" s="15"/>
      <c r="H451" s="15"/>
      <c r="I451" s="17"/>
      <c r="J451" s="17"/>
      <c r="K451" s="19"/>
      <c r="L451" s="19"/>
    </row>
    <row r="452" spans="1:12" x14ac:dyDescent="0.35">
      <c r="A452" s="5"/>
      <c r="B452" s="5"/>
      <c r="C452" s="7"/>
      <c r="D452" s="7"/>
      <c r="E452" s="9"/>
      <c r="F452" s="9"/>
      <c r="G452" s="15"/>
      <c r="H452" s="15"/>
      <c r="I452" s="17"/>
      <c r="J452" s="17"/>
      <c r="K452" s="19"/>
      <c r="L452" s="19"/>
    </row>
    <row r="453" spans="1:12" x14ac:dyDescent="0.35">
      <c r="A453" s="5"/>
      <c r="B453" s="5"/>
      <c r="C453" s="7"/>
      <c r="D453" s="7"/>
      <c r="E453" s="9"/>
      <c r="F453" s="9"/>
      <c r="G453" s="15"/>
      <c r="H453" s="15"/>
      <c r="I453" s="17"/>
      <c r="J453" s="17"/>
      <c r="K453" s="19"/>
      <c r="L453" s="19"/>
    </row>
    <row r="454" spans="1:12" x14ac:dyDescent="0.35">
      <c r="A454" s="5"/>
      <c r="B454" s="5"/>
      <c r="C454" s="7"/>
      <c r="D454" s="7"/>
      <c r="E454" s="9"/>
      <c r="F454" s="9"/>
      <c r="G454" s="15"/>
      <c r="H454" s="15"/>
      <c r="I454" s="17"/>
      <c r="J454" s="17"/>
      <c r="K454" s="19"/>
      <c r="L454" s="19"/>
    </row>
    <row r="455" spans="1:12" x14ac:dyDescent="0.35">
      <c r="A455" s="5"/>
      <c r="B455" s="5"/>
      <c r="C455" s="7"/>
      <c r="D455" s="7"/>
      <c r="E455" s="9"/>
      <c r="F455" s="9"/>
      <c r="G455" s="15"/>
      <c r="H455" s="15"/>
      <c r="I455" s="17"/>
      <c r="J455" s="17"/>
      <c r="K455" s="19"/>
      <c r="L455" s="19"/>
    </row>
    <row r="456" spans="1:12" x14ac:dyDescent="0.35">
      <c r="A456" s="5"/>
      <c r="B456" s="5"/>
      <c r="C456" s="7"/>
      <c r="D456" s="7"/>
      <c r="E456" s="9"/>
      <c r="F456" s="9"/>
      <c r="G456" s="15"/>
      <c r="H456" s="15"/>
      <c r="I456" s="17"/>
      <c r="J456" s="17"/>
      <c r="K456" s="19"/>
      <c r="L456" s="19"/>
    </row>
    <row r="457" spans="1:12" x14ac:dyDescent="0.35">
      <c r="A457" s="5"/>
      <c r="B457" s="5"/>
      <c r="C457" s="7"/>
      <c r="D457" s="7"/>
      <c r="E457" s="9"/>
      <c r="F457" s="9"/>
      <c r="G457" s="15"/>
      <c r="H457" s="15"/>
      <c r="I457" s="17"/>
      <c r="J457" s="17"/>
      <c r="K457" s="19"/>
      <c r="L457" s="19"/>
    </row>
    <row r="458" spans="1:12" x14ac:dyDescent="0.35">
      <c r="A458" s="5"/>
      <c r="B458" s="5"/>
      <c r="C458" s="7"/>
      <c r="D458" s="7"/>
      <c r="E458" s="9"/>
      <c r="F458" s="9"/>
      <c r="G458" s="15"/>
      <c r="H458" s="15"/>
      <c r="I458" s="17"/>
      <c r="J458" s="17"/>
      <c r="K458" s="19"/>
      <c r="L458" s="19"/>
    </row>
    <row r="459" spans="1:12" x14ac:dyDescent="0.35">
      <c r="A459" s="5"/>
      <c r="B459" s="5"/>
      <c r="C459" s="7"/>
      <c r="D459" s="7"/>
      <c r="E459" s="9"/>
      <c r="F459" s="9"/>
      <c r="G459" s="15"/>
      <c r="H459" s="15"/>
      <c r="I459" s="17"/>
      <c r="J459" s="17"/>
      <c r="K459" s="19"/>
      <c r="L459" s="19"/>
    </row>
    <row r="460" spans="1:12" x14ac:dyDescent="0.35">
      <c r="A460" s="5"/>
      <c r="B460" s="5"/>
      <c r="C460" s="7"/>
      <c r="D460" s="7"/>
      <c r="E460" s="9"/>
      <c r="F460" s="9"/>
      <c r="G460" s="15"/>
      <c r="H460" s="15"/>
      <c r="I460" s="17"/>
      <c r="J460" s="17"/>
      <c r="K460" s="19"/>
      <c r="L460" s="19"/>
    </row>
    <row r="461" spans="1:12" x14ac:dyDescent="0.35">
      <c r="A461" s="5"/>
      <c r="B461" s="5"/>
      <c r="C461" s="7"/>
      <c r="D461" s="7"/>
      <c r="E461" s="9"/>
      <c r="F461" s="9"/>
      <c r="G461" s="15"/>
      <c r="H461" s="15"/>
      <c r="I461" s="17"/>
      <c r="J461" s="17"/>
      <c r="K461" s="19"/>
      <c r="L461" s="19"/>
    </row>
    <row r="462" spans="1:12" x14ac:dyDescent="0.35">
      <c r="A462" s="5"/>
      <c r="B462" s="5"/>
      <c r="C462" s="7"/>
      <c r="D462" s="7"/>
      <c r="E462" s="9"/>
      <c r="F462" s="9"/>
      <c r="G462" s="15"/>
      <c r="H462" s="15"/>
      <c r="I462" s="17"/>
      <c r="J462" s="17"/>
      <c r="K462" s="19"/>
      <c r="L462" s="19"/>
    </row>
    <row r="463" spans="1:12" x14ac:dyDescent="0.35">
      <c r="A463" s="5"/>
      <c r="B463" s="5"/>
      <c r="C463" s="7"/>
      <c r="D463" s="7"/>
      <c r="E463" s="9"/>
      <c r="F463" s="9"/>
      <c r="G463" s="15"/>
      <c r="H463" s="15"/>
      <c r="I463" s="17"/>
      <c r="J463" s="17"/>
      <c r="K463" s="19"/>
      <c r="L463" s="19"/>
    </row>
    <row r="464" spans="1:12" x14ac:dyDescent="0.35">
      <c r="A464" s="5"/>
      <c r="B464" s="5"/>
      <c r="C464" s="7"/>
      <c r="D464" s="7"/>
      <c r="E464" s="9"/>
      <c r="F464" s="9"/>
      <c r="G464" s="15"/>
      <c r="H464" s="15"/>
      <c r="I464" s="17"/>
      <c r="J464" s="17"/>
      <c r="K464" s="19"/>
      <c r="L464" s="19"/>
    </row>
    <row r="465" spans="1:12" x14ac:dyDescent="0.35">
      <c r="A465" s="5"/>
      <c r="B465" s="5"/>
      <c r="C465" s="7"/>
      <c r="D465" s="7"/>
      <c r="E465" s="9"/>
      <c r="F465" s="9"/>
      <c r="G465" s="15"/>
      <c r="H465" s="15"/>
      <c r="I465" s="17"/>
      <c r="J465" s="17"/>
      <c r="K465" s="19"/>
      <c r="L465" s="19"/>
    </row>
    <row r="466" spans="1:12" x14ac:dyDescent="0.35">
      <c r="A466" s="5"/>
      <c r="B466" s="5"/>
      <c r="C466" s="7"/>
      <c r="D466" s="7"/>
      <c r="E466" s="9"/>
      <c r="F466" s="9"/>
      <c r="G466" s="15"/>
      <c r="H466" s="15"/>
      <c r="I466" s="17"/>
      <c r="J466" s="17"/>
      <c r="K466" s="19"/>
      <c r="L466" s="19"/>
    </row>
    <row r="467" spans="1:12" x14ac:dyDescent="0.35">
      <c r="A467" s="5"/>
      <c r="B467" s="5"/>
      <c r="C467" s="7"/>
      <c r="D467" s="7"/>
      <c r="E467" s="9"/>
      <c r="F467" s="9"/>
      <c r="G467" s="15"/>
      <c r="H467" s="15"/>
      <c r="I467" s="17"/>
      <c r="J467" s="17"/>
      <c r="K467" s="19"/>
      <c r="L467" s="19"/>
    </row>
    <row r="468" spans="1:12" x14ac:dyDescent="0.35">
      <c r="A468" s="5"/>
      <c r="B468" s="5"/>
      <c r="C468" s="7"/>
      <c r="D468" s="7"/>
      <c r="E468" s="9"/>
      <c r="F468" s="9"/>
      <c r="G468" s="15"/>
      <c r="H468" s="15"/>
      <c r="I468" s="17"/>
      <c r="J468" s="17"/>
      <c r="K468" s="19"/>
      <c r="L468" s="19"/>
    </row>
    <row r="469" spans="1:12" x14ac:dyDescent="0.35">
      <c r="A469" s="5"/>
      <c r="B469" s="5"/>
      <c r="C469" s="7"/>
      <c r="D469" s="7"/>
      <c r="E469" s="9"/>
      <c r="F469" s="9"/>
      <c r="G469" s="15"/>
      <c r="H469" s="15"/>
      <c r="I469" s="17"/>
      <c r="J469" s="17"/>
      <c r="K469" s="19"/>
      <c r="L469" s="19"/>
    </row>
    <row r="470" spans="1:12" x14ac:dyDescent="0.35">
      <c r="A470" s="5"/>
      <c r="B470" s="5"/>
      <c r="C470" s="7"/>
      <c r="D470" s="7"/>
      <c r="E470" s="9"/>
      <c r="F470" s="9"/>
      <c r="G470" s="15"/>
      <c r="H470" s="15"/>
      <c r="I470" s="17"/>
      <c r="J470" s="17"/>
      <c r="K470" s="19"/>
      <c r="L470" s="19"/>
    </row>
    <row r="471" spans="1:12" x14ac:dyDescent="0.35">
      <c r="A471" s="5"/>
      <c r="B471" s="5"/>
      <c r="C471" s="7"/>
      <c r="D471" s="7"/>
      <c r="E471" s="9"/>
      <c r="F471" s="9"/>
      <c r="G471" s="15"/>
      <c r="H471" s="15"/>
      <c r="I471" s="17"/>
      <c r="J471" s="17"/>
      <c r="K471" s="19"/>
      <c r="L471" s="19"/>
    </row>
    <row r="472" spans="1:12" x14ac:dyDescent="0.35">
      <c r="A472" s="5"/>
      <c r="B472" s="5"/>
      <c r="C472" s="7"/>
      <c r="D472" s="7"/>
      <c r="E472" s="9"/>
      <c r="F472" s="9"/>
      <c r="G472" s="15"/>
      <c r="H472" s="15"/>
      <c r="I472" s="17"/>
      <c r="J472" s="17"/>
      <c r="K472" s="19"/>
      <c r="L472" s="19"/>
    </row>
    <row r="473" spans="1:12" x14ac:dyDescent="0.35">
      <c r="A473" s="5"/>
      <c r="B473" s="5"/>
      <c r="C473" s="7"/>
      <c r="D473" s="7"/>
      <c r="E473" s="9"/>
      <c r="F473" s="9"/>
      <c r="G473" s="15"/>
      <c r="H473" s="15"/>
      <c r="I473" s="17"/>
      <c r="J473" s="17"/>
      <c r="K473" s="19"/>
      <c r="L473" s="19"/>
    </row>
    <row r="474" spans="1:12" x14ac:dyDescent="0.35">
      <c r="A474" s="5"/>
      <c r="B474" s="5"/>
      <c r="C474" s="7"/>
      <c r="D474" s="7"/>
      <c r="E474" s="9"/>
      <c r="F474" s="9"/>
      <c r="G474" s="15"/>
      <c r="H474" s="15"/>
      <c r="I474" s="17"/>
      <c r="J474" s="17"/>
      <c r="K474" s="19"/>
      <c r="L474" s="19"/>
    </row>
    <row r="475" spans="1:12" x14ac:dyDescent="0.35">
      <c r="A475" s="5"/>
      <c r="B475" s="5"/>
      <c r="C475" s="7"/>
      <c r="D475" s="7"/>
      <c r="E475" s="9"/>
      <c r="F475" s="9"/>
      <c r="G475" s="15"/>
      <c r="H475" s="15"/>
      <c r="I475" s="17"/>
      <c r="J475" s="17"/>
      <c r="K475" s="19"/>
      <c r="L475" s="19"/>
    </row>
    <row r="476" spans="1:12" x14ac:dyDescent="0.35">
      <c r="A476" s="5"/>
      <c r="B476" s="5"/>
      <c r="C476" s="7"/>
      <c r="D476" s="7"/>
      <c r="E476" s="9"/>
      <c r="F476" s="9"/>
      <c r="G476" s="15"/>
      <c r="H476" s="15"/>
      <c r="I476" s="17"/>
      <c r="J476" s="17"/>
      <c r="K476" s="19"/>
      <c r="L476" s="19"/>
    </row>
    <row r="477" spans="1:12" x14ac:dyDescent="0.35">
      <c r="A477" s="5"/>
      <c r="B477" s="5"/>
      <c r="C477" s="7"/>
      <c r="D477" s="7"/>
      <c r="E477" s="9"/>
      <c r="F477" s="9"/>
      <c r="G477" s="15"/>
      <c r="H477" s="15"/>
      <c r="I477" s="17"/>
      <c r="J477" s="17"/>
      <c r="K477" s="19"/>
      <c r="L477" s="19"/>
    </row>
    <row r="478" spans="1:12" x14ac:dyDescent="0.35">
      <c r="A478" s="5"/>
      <c r="B478" s="5"/>
      <c r="C478" s="7"/>
      <c r="D478" s="7"/>
      <c r="E478" s="9"/>
      <c r="F478" s="9"/>
      <c r="G478" s="15"/>
      <c r="H478" s="15"/>
      <c r="I478" s="17"/>
      <c r="J478" s="17"/>
      <c r="K478" s="19"/>
      <c r="L478" s="19"/>
    </row>
    <row r="479" spans="1:12" x14ac:dyDescent="0.35">
      <c r="A479" s="5"/>
      <c r="B479" s="5"/>
      <c r="C479" s="7"/>
      <c r="D479" s="7"/>
      <c r="E479" s="9"/>
      <c r="F479" s="9"/>
      <c r="G479" s="15"/>
      <c r="H479" s="15"/>
      <c r="I479" s="17"/>
      <c r="J479" s="17"/>
      <c r="K479" s="19"/>
      <c r="L479" s="19"/>
    </row>
    <row r="480" spans="1:12" x14ac:dyDescent="0.35">
      <c r="A480" s="5"/>
      <c r="B480" s="5"/>
      <c r="C480" s="7"/>
      <c r="D480" s="7"/>
      <c r="E480" s="9"/>
      <c r="F480" s="9"/>
      <c r="G480" s="15"/>
      <c r="H480" s="15"/>
      <c r="I480" s="17"/>
      <c r="J480" s="17"/>
      <c r="K480" s="19"/>
      <c r="L480" s="19"/>
    </row>
    <row r="481" spans="1:12" x14ac:dyDescent="0.35">
      <c r="A481" s="5"/>
      <c r="B481" s="5"/>
      <c r="C481" s="7"/>
      <c r="D481" s="7"/>
      <c r="E481" s="9"/>
      <c r="F481" s="9"/>
      <c r="G481" s="15"/>
      <c r="H481" s="15"/>
      <c r="I481" s="17"/>
      <c r="J481" s="17"/>
      <c r="K481" s="19"/>
      <c r="L481" s="19"/>
    </row>
    <row r="482" spans="1:12" x14ac:dyDescent="0.35">
      <c r="A482" s="5"/>
      <c r="B482" s="5"/>
      <c r="C482" s="7"/>
      <c r="D482" s="7"/>
      <c r="E482" s="9"/>
      <c r="F482" s="9"/>
      <c r="G482" s="15"/>
      <c r="H482" s="15"/>
      <c r="I482" s="17"/>
      <c r="J482" s="17"/>
      <c r="K482" s="19"/>
      <c r="L482" s="19"/>
    </row>
    <row r="483" spans="1:12" x14ac:dyDescent="0.35">
      <c r="A483" s="5"/>
      <c r="B483" s="5"/>
      <c r="C483" s="7"/>
      <c r="D483" s="7"/>
      <c r="E483" s="9"/>
      <c r="F483" s="9"/>
      <c r="G483" s="15"/>
      <c r="H483" s="15"/>
      <c r="I483" s="17"/>
      <c r="J483" s="17"/>
      <c r="K483" s="19"/>
      <c r="L483" s="19"/>
    </row>
    <row r="484" spans="1:12" x14ac:dyDescent="0.35">
      <c r="A484" s="5"/>
      <c r="B484" s="5"/>
      <c r="C484" s="7"/>
      <c r="D484" s="7"/>
      <c r="E484" s="9"/>
      <c r="F484" s="9"/>
      <c r="G484" s="15"/>
      <c r="H484" s="15"/>
      <c r="I484" s="17"/>
      <c r="J484" s="17"/>
      <c r="K484" s="19"/>
      <c r="L484" s="19"/>
    </row>
    <row r="485" spans="1:12" x14ac:dyDescent="0.35">
      <c r="A485" s="5"/>
      <c r="B485" s="5"/>
      <c r="C485" s="7"/>
      <c r="D485" s="7"/>
      <c r="E485" s="9"/>
      <c r="F485" s="9"/>
      <c r="G485" s="15"/>
      <c r="H485" s="15"/>
      <c r="I485" s="17"/>
      <c r="J485" s="17"/>
      <c r="K485" s="19"/>
      <c r="L485" s="19"/>
    </row>
    <row r="486" spans="1:12" x14ac:dyDescent="0.35">
      <c r="A486" s="5"/>
      <c r="B486" s="5"/>
      <c r="C486" s="7"/>
      <c r="D486" s="7"/>
      <c r="E486" s="9"/>
      <c r="F486" s="9"/>
      <c r="G486" s="15"/>
      <c r="H486" s="15"/>
      <c r="I486" s="17"/>
      <c r="J486" s="17"/>
      <c r="K486" s="19"/>
      <c r="L486" s="19"/>
    </row>
    <row r="487" spans="1:12" x14ac:dyDescent="0.35">
      <c r="A487" s="5"/>
      <c r="B487" s="5"/>
      <c r="C487" s="7"/>
      <c r="D487" s="7"/>
      <c r="E487" s="9"/>
      <c r="F487" s="9"/>
      <c r="G487" s="15"/>
      <c r="H487" s="15"/>
      <c r="I487" s="17"/>
      <c r="J487" s="17"/>
      <c r="K487" s="19"/>
      <c r="L487" s="19"/>
    </row>
    <row r="488" spans="1:12" x14ac:dyDescent="0.35">
      <c r="A488" s="5"/>
      <c r="B488" s="5"/>
      <c r="C488" s="7"/>
      <c r="D488" s="7"/>
      <c r="E488" s="9"/>
      <c r="F488" s="9"/>
      <c r="G488" s="15"/>
      <c r="H488" s="15"/>
      <c r="I488" s="17"/>
      <c r="J488" s="17"/>
      <c r="K488" s="19"/>
      <c r="L488" s="19"/>
    </row>
    <row r="489" spans="1:12" x14ac:dyDescent="0.35">
      <c r="A489" s="5"/>
      <c r="B489" s="5"/>
      <c r="C489" s="7"/>
      <c r="D489" s="7"/>
      <c r="E489" s="9"/>
      <c r="F489" s="9"/>
      <c r="G489" s="15"/>
      <c r="H489" s="15"/>
      <c r="I489" s="17"/>
      <c r="J489" s="17"/>
      <c r="K489" s="19"/>
      <c r="L489" s="19"/>
    </row>
    <row r="490" spans="1:12" x14ac:dyDescent="0.35">
      <c r="A490" s="5"/>
      <c r="B490" s="5"/>
      <c r="C490" s="7"/>
      <c r="D490" s="7"/>
      <c r="E490" s="9"/>
      <c r="F490" s="9"/>
      <c r="G490" s="15"/>
      <c r="H490" s="15"/>
      <c r="I490" s="17"/>
      <c r="J490" s="17"/>
      <c r="K490" s="19"/>
      <c r="L490" s="19"/>
    </row>
    <row r="491" spans="1:12" x14ac:dyDescent="0.35">
      <c r="A491" s="5"/>
      <c r="B491" s="5"/>
      <c r="C491" s="7"/>
      <c r="D491" s="7"/>
      <c r="E491" s="9"/>
      <c r="F491" s="9"/>
      <c r="G491" s="15"/>
      <c r="H491" s="15"/>
      <c r="I491" s="17"/>
      <c r="J491" s="17"/>
      <c r="K491" s="19"/>
      <c r="L491" s="19"/>
    </row>
    <row r="492" spans="1:12" x14ac:dyDescent="0.35">
      <c r="A492" s="5"/>
      <c r="B492" s="5"/>
      <c r="C492" s="7"/>
      <c r="D492" s="7"/>
      <c r="E492" s="9"/>
      <c r="F492" s="9"/>
      <c r="G492" s="15"/>
      <c r="H492" s="15"/>
      <c r="I492" s="17"/>
      <c r="J492" s="17"/>
      <c r="K492" s="19"/>
      <c r="L492" s="19"/>
    </row>
    <row r="493" spans="1:12" x14ac:dyDescent="0.35">
      <c r="A493" s="5"/>
      <c r="B493" s="5"/>
      <c r="C493" s="7"/>
      <c r="D493" s="7"/>
      <c r="E493" s="9"/>
      <c r="F493" s="9"/>
      <c r="G493" s="15"/>
      <c r="H493" s="15"/>
      <c r="I493" s="17"/>
      <c r="J493" s="17"/>
      <c r="K493" s="19"/>
      <c r="L493" s="19"/>
    </row>
    <row r="494" spans="1:12" x14ac:dyDescent="0.35">
      <c r="A494" s="5"/>
      <c r="B494" s="5"/>
      <c r="C494" s="7"/>
      <c r="D494" s="7"/>
      <c r="E494" s="9"/>
      <c r="F494" s="9"/>
      <c r="G494" s="15"/>
      <c r="H494" s="15"/>
      <c r="I494" s="17"/>
      <c r="J494" s="17"/>
      <c r="K494" s="19"/>
      <c r="L494" s="19"/>
    </row>
    <row r="495" spans="1:12" x14ac:dyDescent="0.35">
      <c r="A495" s="5"/>
      <c r="B495" s="5"/>
      <c r="C495" s="7"/>
      <c r="D495" s="7"/>
      <c r="E495" s="9"/>
      <c r="F495" s="9"/>
      <c r="G495" s="15"/>
      <c r="H495" s="15"/>
      <c r="I495" s="17"/>
      <c r="J495" s="17"/>
      <c r="K495" s="19"/>
      <c r="L495" s="19"/>
    </row>
    <row r="496" spans="1:12" x14ac:dyDescent="0.35">
      <c r="A496" s="5"/>
      <c r="B496" s="5"/>
      <c r="C496" s="7"/>
      <c r="D496" s="7"/>
      <c r="E496" s="9"/>
      <c r="F496" s="9"/>
      <c r="G496" s="15"/>
      <c r="H496" s="15"/>
      <c r="I496" s="17"/>
      <c r="J496" s="17"/>
      <c r="K496" s="19"/>
      <c r="L496" s="19"/>
    </row>
    <row r="497" spans="1:12" x14ac:dyDescent="0.35">
      <c r="A497" s="5"/>
      <c r="B497" s="5"/>
      <c r="C497" s="7"/>
      <c r="D497" s="7"/>
      <c r="E497" s="9"/>
      <c r="F497" s="9"/>
      <c r="G497" s="15"/>
      <c r="H497" s="15"/>
      <c r="I497" s="17"/>
      <c r="J497" s="17"/>
      <c r="K497" s="19"/>
      <c r="L497" s="19"/>
    </row>
    <row r="498" spans="1:12" x14ac:dyDescent="0.35">
      <c r="A498" s="5"/>
      <c r="B498" s="5"/>
      <c r="C498" s="7"/>
      <c r="D498" s="7"/>
      <c r="E498" s="9"/>
      <c r="F498" s="9"/>
      <c r="G498" s="15"/>
      <c r="H498" s="15"/>
      <c r="I498" s="17"/>
      <c r="J498" s="17"/>
      <c r="K498" s="19"/>
      <c r="L498" s="19"/>
    </row>
    <row r="499" spans="1:12" x14ac:dyDescent="0.35">
      <c r="A499" s="5"/>
      <c r="B499" s="5"/>
      <c r="C499" s="7"/>
      <c r="D499" s="7"/>
      <c r="E499" s="9"/>
      <c r="F499" s="9"/>
      <c r="G499" s="15"/>
      <c r="H499" s="15"/>
      <c r="I499" s="17"/>
      <c r="J499" s="17"/>
      <c r="K499" s="19"/>
      <c r="L499" s="19"/>
    </row>
    <row r="500" spans="1:12" x14ac:dyDescent="0.35">
      <c r="A500" s="5"/>
      <c r="B500" s="5"/>
      <c r="C500" s="7"/>
      <c r="D500" s="7"/>
      <c r="E500" s="9"/>
      <c r="F500" s="9"/>
      <c r="G500" s="15"/>
      <c r="H500" s="15"/>
      <c r="I500" s="17"/>
      <c r="J500" s="17"/>
      <c r="K500" s="19"/>
      <c r="L500" s="19"/>
    </row>
    <row r="501" spans="1:12" x14ac:dyDescent="0.35">
      <c r="A501" s="5"/>
      <c r="B501" s="5"/>
      <c r="C501" s="7"/>
      <c r="D501" s="7"/>
      <c r="E501" s="9"/>
      <c r="F501" s="9"/>
      <c r="G501" s="15"/>
      <c r="H501" s="15"/>
      <c r="I501" s="17"/>
      <c r="J501" s="17"/>
      <c r="K501" s="19"/>
      <c r="L501" s="19"/>
    </row>
    <row r="502" spans="1:12" x14ac:dyDescent="0.35">
      <c r="A502" s="5"/>
      <c r="B502" s="5"/>
      <c r="C502" s="7"/>
      <c r="D502" s="7"/>
      <c r="E502" s="9"/>
      <c r="F502" s="9"/>
      <c r="G502" s="15"/>
      <c r="H502" s="15"/>
      <c r="I502" s="17"/>
      <c r="J502" s="17"/>
      <c r="K502" s="19"/>
      <c r="L502" s="19"/>
    </row>
    <row r="503" spans="1:12" x14ac:dyDescent="0.35">
      <c r="A503" s="5"/>
      <c r="B503" s="5"/>
      <c r="C503" s="7"/>
      <c r="D503" s="7"/>
      <c r="E503" s="9"/>
      <c r="F503" s="9"/>
      <c r="G503" s="15"/>
      <c r="H503" s="15"/>
      <c r="I503" s="17"/>
      <c r="J503" s="17"/>
      <c r="K503" s="19"/>
      <c r="L503" s="19"/>
    </row>
    <row r="504" spans="1:12" x14ac:dyDescent="0.35">
      <c r="A504" s="5"/>
      <c r="B504" s="5"/>
      <c r="C504" s="7"/>
      <c r="D504" s="7"/>
      <c r="E504" s="9"/>
      <c r="F504" s="9"/>
      <c r="G504" s="15"/>
      <c r="H504" s="15"/>
      <c r="I504" s="17"/>
      <c r="J504" s="17"/>
      <c r="K504" s="19"/>
      <c r="L504" s="19"/>
    </row>
    <row r="505" spans="1:12" x14ac:dyDescent="0.35">
      <c r="A505" s="5"/>
      <c r="B505" s="5"/>
      <c r="C505" s="7"/>
      <c r="D505" s="7"/>
      <c r="E505" s="9"/>
      <c r="F505" s="9"/>
      <c r="G505" s="15"/>
      <c r="H505" s="15"/>
      <c r="I505" s="17"/>
      <c r="J505" s="17"/>
      <c r="K505" s="19"/>
      <c r="L505" s="19"/>
    </row>
    <row r="506" spans="1:12" x14ac:dyDescent="0.35">
      <c r="A506" s="5"/>
      <c r="B506" s="5"/>
      <c r="C506" s="7"/>
      <c r="D506" s="7"/>
      <c r="E506" s="9"/>
      <c r="F506" s="9"/>
      <c r="G506" s="15"/>
      <c r="H506" s="15"/>
      <c r="I506" s="17"/>
      <c r="J506" s="17"/>
      <c r="K506" s="19"/>
      <c r="L506" s="19"/>
    </row>
    <row r="507" spans="1:12" x14ac:dyDescent="0.35">
      <c r="A507" s="5"/>
      <c r="B507" s="5"/>
      <c r="C507" s="7"/>
      <c r="D507" s="7"/>
      <c r="E507" s="9"/>
      <c r="F507" s="9"/>
      <c r="G507" s="15"/>
      <c r="H507" s="15"/>
      <c r="I507" s="17"/>
      <c r="J507" s="17"/>
      <c r="K507" s="19"/>
      <c r="L507" s="19"/>
    </row>
    <row r="508" spans="1:12" x14ac:dyDescent="0.35">
      <c r="A508" s="5"/>
      <c r="B508" s="5"/>
      <c r="C508" s="7"/>
      <c r="D508" s="7"/>
      <c r="E508" s="9"/>
      <c r="F508" s="9"/>
      <c r="G508" s="15"/>
      <c r="H508" s="15"/>
      <c r="I508" s="17"/>
      <c r="J508" s="17"/>
      <c r="K508" s="19"/>
      <c r="L508" s="19"/>
    </row>
    <row r="509" spans="1:12" x14ac:dyDescent="0.35">
      <c r="A509" s="5"/>
      <c r="B509" s="5"/>
      <c r="C509" s="7"/>
      <c r="D509" s="7"/>
      <c r="E509" s="9"/>
      <c r="F509" s="9"/>
      <c r="G509" s="15"/>
      <c r="H509" s="15"/>
      <c r="I509" s="17"/>
      <c r="J509" s="17"/>
      <c r="K509" s="19"/>
      <c r="L509" s="19"/>
    </row>
    <row r="510" spans="1:12" x14ac:dyDescent="0.35">
      <c r="A510" s="5"/>
      <c r="B510" s="5"/>
      <c r="C510" s="7"/>
      <c r="D510" s="7"/>
      <c r="E510" s="9"/>
      <c r="F510" s="9"/>
      <c r="G510" s="15"/>
      <c r="H510" s="15"/>
      <c r="I510" s="17"/>
      <c r="J510" s="17"/>
      <c r="K510" s="19"/>
      <c r="L510" s="19"/>
    </row>
    <row r="511" spans="1:12" x14ac:dyDescent="0.35">
      <c r="A511" s="5"/>
      <c r="B511" s="5"/>
      <c r="C511" s="7"/>
      <c r="D511" s="7"/>
      <c r="E511" s="9"/>
      <c r="F511" s="9"/>
      <c r="G511" s="15"/>
      <c r="H511" s="15"/>
      <c r="I511" s="17"/>
      <c r="J511" s="17"/>
      <c r="K511" s="19"/>
      <c r="L511" s="19"/>
    </row>
    <row r="512" spans="1:12" x14ac:dyDescent="0.35">
      <c r="A512" s="5"/>
      <c r="B512" s="5"/>
      <c r="C512" s="7"/>
      <c r="D512" s="7"/>
      <c r="E512" s="9"/>
      <c r="F512" s="9"/>
      <c r="G512" s="15"/>
      <c r="H512" s="15"/>
      <c r="I512" s="17"/>
      <c r="J512" s="17"/>
      <c r="K512" s="19"/>
      <c r="L512" s="19"/>
    </row>
    <row r="513" spans="1:12" x14ac:dyDescent="0.35">
      <c r="A513" s="5"/>
      <c r="B513" s="5"/>
      <c r="C513" s="7"/>
      <c r="D513" s="7"/>
      <c r="E513" s="9"/>
      <c r="F513" s="9"/>
      <c r="G513" s="15"/>
      <c r="H513" s="15"/>
      <c r="I513" s="17"/>
      <c r="J513" s="17"/>
      <c r="K513" s="19"/>
      <c r="L513" s="19"/>
    </row>
    <row r="514" spans="1:12" x14ac:dyDescent="0.35">
      <c r="A514" s="5"/>
      <c r="B514" s="5"/>
      <c r="C514" s="7"/>
      <c r="D514" s="7"/>
      <c r="E514" s="9"/>
      <c r="F514" s="9"/>
      <c r="G514" s="15"/>
      <c r="H514" s="15"/>
      <c r="I514" s="17"/>
      <c r="J514" s="17"/>
      <c r="K514" s="19"/>
      <c r="L514" s="19"/>
    </row>
    <row r="515" spans="1:12" x14ac:dyDescent="0.35">
      <c r="A515" s="5"/>
      <c r="B515" s="5"/>
      <c r="C515" s="7"/>
      <c r="D515" s="7"/>
      <c r="E515" s="9"/>
      <c r="F515" s="9"/>
      <c r="G515" s="15"/>
      <c r="H515" s="15"/>
      <c r="I515" s="17"/>
      <c r="J515" s="17"/>
      <c r="K515" s="19"/>
      <c r="L515" s="19"/>
    </row>
    <row r="516" spans="1:12" x14ac:dyDescent="0.35">
      <c r="A516" s="5"/>
      <c r="B516" s="5"/>
      <c r="C516" s="7"/>
      <c r="D516" s="7"/>
      <c r="E516" s="9"/>
      <c r="F516" s="9"/>
      <c r="G516" s="15"/>
      <c r="H516" s="15"/>
      <c r="I516" s="17"/>
      <c r="J516" s="17"/>
      <c r="K516" s="19"/>
      <c r="L516" s="19"/>
    </row>
    <row r="517" spans="1:12" x14ac:dyDescent="0.35">
      <c r="A517" s="5"/>
      <c r="B517" s="5"/>
      <c r="C517" s="7"/>
      <c r="D517" s="7"/>
      <c r="E517" s="9"/>
      <c r="F517" s="9"/>
      <c r="G517" s="15"/>
      <c r="H517" s="15"/>
      <c r="I517" s="17"/>
      <c r="J517" s="17"/>
      <c r="K517" s="19"/>
      <c r="L517" s="19"/>
    </row>
    <row r="518" spans="1:12" x14ac:dyDescent="0.35">
      <c r="A518" s="5"/>
      <c r="B518" s="5"/>
      <c r="C518" s="7"/>
      <c r="D518" s="7"/>
      <c r="E518" s="9"/>
      <c r="F518" s="9"/>
      <c r="G518" s="15"/>
      <c r="H518" s="15"/>
      <c r="I518" s="17"/>
      <c r="J518" s="17"/>
      <c r="K518" s="19"/>
      <c r="L518" s="19"/>
    </row>
    <row r="519" spans="1:12" x14ac:dyDescent="0.35">
      <c r="A519" s="5"/>
      <c r="B519" s="5"/>
      <c r="C519" s="7"/>
      <c r="D519" s="7"/>
      <c r="E519" s="9"/>
      <c r="F519" s="9"/>
      <c r="G519" s="15"/>
      <c r="H519" s="15"/>
      <c r="I519" s="17"/>
      <c r="J519" s="17"/>
      <c r="K519" s="19"/>
      <c r="L519" s="19"/>
    </row>
    <row r="520" spans="1:12" x14ac:dyDescent="0.35">
      <c r="A520" s="5"/>
      <c r="B520" s="5"/>
      <c r="C520" s="7"/>
      <c r="D520" s="7"/>
      <c r="E520" s="9"/>
      <c r="F520" s="9"/>
      <c r="G520" s="15"/>
      <c r="H520" s="15"/>
      <c r="I520" s="17"/>
      <c r="J520" s="17"/>
      <c r="K520" s="19"/>
      <c r="L520" s="19"/>
    </row>
    <row r="521" spans="1:12" x14ac:dyDescent="0.35">
      <c r="A521" s="5"/>
      <c r="B521" s="5"/>
      <c r="C521" s="7"/>
      <c r="D521" s="7"/>
      <c r="E521" s="9"/>
      <c r="F521" s="9"/>
      <c r="G521" s="15"/>
      <c r="H521" s="15"/>
      <c r="I521" s="17"/>
      <c r="J521" s="17"/>
      <c r="K521" s="19"/>
      <c r="L521" s="19"/>
    </row>
    <row r="522" spans="1:12" x14ac:dyDescent="0.35">
      <c r="A522" s="5"/>
      <c r="B522" s="5"/>
      <c r="C522" s="7"/>
      <c r="D522" s="7"/>
      <c r="E522" s="9"/>
      <c r="F522" s="9"/>
      <c r="G522" s="15"/>
      <c r="H522" s="15"/>
      <c r="I522" s="17"/>
      <c r="J522" s="17"/>
      <c r="K522" s="19"/>
      <c r="L522" s="19"/>
    </row>
    <row r="523" spans="1:12" x14ac:dyDescent="0.35">
      <c r="A523" s="5"/>
      <c r="B523" s="5"/>
      <c r="C523" s="7"/>
      <c r="D523" s="7"/>
      <c r="E523" s="9"/>
      <c r="F523" s="9"/>
      <c r="G523" s="15"/>
      <c r="H523" s="15"/>
      <c r="I523" s="17"/>
      <c r="J523" s="17"/>
      <c r="K523" s="19"/>
      <c r="L523" s="19"/>
    </row>
    <row r="524" spans="1:12" x14ac:dyDescent="0.35">
      <c r="A524" s="5"/>
      <c r="B524" s="5"/>
      <c r="C524" s="7"/>
      <c r="D524" s="7"/>
      <c r="E524" s="9"/>
      <c r="F524" s="9"/>
      <c r="G524" s="15"/>
      <c r="H524" s="15"/>
      <c r="I524" s="17"/>
      <c r="J524" s="17"/>
      <c r="K524" s="19"/>
      <c r="L524" s="19"/>
    </row>
    <row r="525" spans="1:12" x14ac:dyDescent="0.35">
      <c r="A525" s="5"/>
      <c r="B525" s="5"/>
      <c r="C525" s="7"/>
      <c r="D525" s="7"/>
      <c r="E525" s="9"/>
      <c r="F525" s="9"/>
      <c r="G525" s="15"/>
      <c r="H525" s="15"/>
      <c r="I525" s="17"/>
      <c r="J525" s="17"/>
      <c r="K525" s="19"/>
      <c r="L525" s="19"/>
    </row>
    <row r="526" spans="1:12" x14ac:dyDescent="0.35">
      <c r="A526" s="5"/>
      <c r="B526" s="5"/>
      <c r="C526" s="7"/>
      <c r="D526" s="7"/>
      <c r="E526" s="9"/>
      <c r="F526" s="9"/>
      <c r="G526" s="15"/>
      <c r="H526" s="15"/>
      <c r="I526" s="17"/>
      <c r="J526" s="17"/>
      <c r="K526" s="19"/>
      <c r="L526" s="19"/>
    </row>
    <row r="527" spans="1:12" x14ac:dyDescent="0.35">
      <c r="A527" s="5"/>
      <c r="B527" s="5"/>
      <c r="C527" s="7"/>
      <c r="D527" s="7"/>
      <c r="E527" s="9"/>
      <c r="F527" s="9"/>
      <c r="G527" s="15"/>
      <c r="H527" s="15"/>
      <c r="I527" s="17"/>
      <c r="J527" s="17"/>
      <c r="K527" s="19"/>
      <c r="L527" s="19"/>
    </row>
    <row r="528" spans="1:12" x14ac:dyDescent="0.35">
      <c r="A528" s="5"/>
      <c r="B528" s="5"/>
      <c r="C528" s="7"/>
      <c r="D528" s="7"/>
      <c r="E528" s="9"/>
      <c r="F528" s="9"/>
      <c r="G528" s="15"/>
      <c r="H528" s="15"/>
      <c r="I528" s="17"/>
      <c r="J528" s="17"/>
      <c r="K528" s="19"/>
      <c r="L528" s="19"/>
    </row>
    <row r="529" spans="1:12" x14ac:dyDescent="0.35">
      <c r="A529" s="5"/>
      <c r="B529" s="5"/>
      <c r="C529" s="7"/>
      <c r="D529" s="7"/>
      <c r="E529" s="9"/>
      <c r="F529" s="9"/>
      <c r="G529" s="15"/>
      <c r="H529" s="15"/>
      <c r="I529" s="17"/>
      <c r="J529" s="17"/>
      <c r="K529" s="19"/>
      <c r="L529" s="19"/>
    </row>
    <row r="530" spans="1:12" x14ac:dyDescent="0.35">
      <c r="A530" s="5"/>
      <c r="B530" s="5"/>
      <c r="C530" s="7"/>
      <c r="D530" s="7"/>
      <c r="E530" s="9"/>
      <c r="F530" s="9"/>
      <c r="G530" s="15"/>
      <c r="H530" s="15"/>
      <c r="I530" s="17"/>
      <c r="J530" s="17"/>
      <c r="K530" s="19"/>
      <c r="L530" s="19"/>
    </row>
    <row r="531" spans="1:12" x14ac:dyDescent="0.35">
      <c r="A531" s="5"/>
      <c r="B531" s="5"/>
      <c r="C531" s="7"/>
      <c r="D531" s="7"/>
      <c r="E531" s="9"/>
      <c r="F531" s="9"/>
      <c r="G531" s="15"/>
      <c r="H531" s="15"/>
      <c r="I531" s="17"/>
      <c r="J531" s="17"/>
      <c r="K531" s="19"/>
      <c r="L531" s="19"/>
    </row>
    <row r="532" spans="1:12" x14ac:dyDescent="0.35">
      <c r="A532" s="5"/>
      <c r="B532" s="5"/>
      <c r="C532" s="7"/>
      <c r="D532" s="7"/>
      <c r="E532" s="9"/>
      <c r="F532" s="9"/>
      <c r="G532" s="15"/>
      <c r="H532" s="15"/>
      <c r="I532" s="17"/>
      <c r="J532" s="17"/>
      <c r="K532" s="19"/>
      <c r="L532" s="19"/>
    </row>
    <row r="533" spans="1:12" x14ac:dyDescent="0.35">
      <c r="A533" s="5"/>
      <c r="B533" s="5"/>
      <c r="C533" s="7"/>
      <c r="D533" s="7"/>
      <c r="E533" s="9"/>
      <c r="F533" s="9"/>
      <c r="G533" s="15"/>
      <c r="H533" s="15"/>
      <c r="I533" s="17"/>
      <c r="J533" s="17"/>
      <c r="K533" s="19"/>
      <c r="L533" s="19"/>
    </row>
    <row r="534" spans="1:12" x14ac:dyDescent="0.35">
      <c r="A534" s="5"/>
      <c r="B534" s="5"/>
      <c r="C534" s="7"/>
      <c r="D534" s="7"/>
      <c r="E534" s="9"/>
      <c r="F534" s="9"/>
      <c r="G534" s="15"/>
      <c r="H534" s="15"/>
      <c r="I534" s="17"/>
      <c r="J534" s="17"/>
      <c r="K534" s="19"/>
      <c r="L534" s="19"/>
    </row>
    <row r="535" spans="1:12" x14ac:dyDescent="0.35">
      <c r="A535" s="5"/>
      <c r="B535" s="5"/>
      <c r="C535" s="7"/>
      <c r="D535" s="7"/>
      <c r="E535" s="9"/>
      <c r="F535" s="9"/>
      <c r="G535" s="15"/>
      <c r="H535" s="15"/>
      <c r="I535" s="17"/>
      <c r="J535" s="17"/>
      <c r="K535" s="19"/>
      <c r="L535" s="19"/>
    </row>
    <row r="536" spans="1:12" x14ac:dyDescent="0.35">
      <c r="A536" s="5"/>
      <c r="B536" s="5"/>
      <c r="C536" s="7"/>
      <c r="D536" s="7"/>
      <c r="E536" s="9"/>
      <c r="F536" s="9"/>
      <c r="G536" s="15"/>
      <c r="H536" s="15"/>
      <c r="I536" s="17"/>
      <c r="J536" s="17"/>
      <c r="K536" s="19"/>
      <c r="L536" s="19"/>
    </row>
    <row r="537" spans="1:12" x14ac:dyDescent="0.35">
      <c r="A537" s="5"/>
      <c r="B537" s="5"/>
      <c r="C537" s="7"/>
      <c r="D537" s="7"/>
      <c r="E537" s="9"/>
      <c r="F537" s="9"/>
      <c r="G537" s="15"/>
      <c r="H537" s="15"/>
      <c r="I537" s="17"/>
      <c r="J537" s="17"/>
      <c r="K537" s="19"/>
      <c r="L537" s="19"/>
    </row>
    <row r="538" spans="1:12" x14ac:dyDescent="0.35">
      <c r="A538" s="5"/>
      <c r="B538" s="5"/>
      <c r="C538" s="7"/>
      <c r="D538" s="7"/>
      <c r="E538" s="9"/>
      <c r="F538" s="9"/>
      <c r="G538" s="15"/>
      <c r="H538" s="15"/>
      <c r="I538" s="17"/>
      <c r="J538" s="17"/>
      <c r="K538" s="19"/>
      <c r="L538" s="19"/>
    </row>
    <row r="539" spans="1:12" x14ac:dyDescent="0.35">
      <c r="A539" s="5"/>
      <c r="B539" s="5"/>
      <c r="C539" s="7"/>
      <c r="D539" s="7"/>
      <c r="E539" s="9"/>
      <c r="F539" s="9"/>
      <c r="G539" s="15"/>
      <c r="H539" s="15"/>
      <c r="I539" s="17"/>
      <c r="J539" s="17"/>
      <c r="K539" s="19"/>
      <c r="L539" s="19"/>
    </row>
    <row r="540" spans="1:12" x14ac:dyDescent="0.35">
      <c r="A540" s="5"/>
      <c r="B540" s="5"/>
      <c r="C540" s="7"/>
      <c r="D540" s="7"/>
      <c r="E540" s="9"/>
      <c r="F540" s="9"/>
      <c r="G540" s="15"/>
      <c r="H540" s="15"/>
      <c r="I540" s="17"/>
      <c r="J540" s="17"/>
      <c r="K540" s="19"/>
      <c r="L540" s="19"/>
    </row>
    <row r="541" spans="1:12" x14ac:dyDescent="0.35">
      <c r="A541" s="5"/>
      <c r="B541" s="5"/>
      <c r="C541" s="7"/>
      <c r="D541" s="7"/>
      <c r="E541" s="9"/>
      <c r="F541" s="9"/>
      <c r="G541" s="15"/>
      <c r="H541" s="15"/>
      <c r="I541" s="17"/>
      <c r="J541" s="17"/>
      <c r="K541" s="19"/>
      <c r="L541" s="19"/>
    </row>
    <row r="542" spans="1:12" x14ac:dyDescent="0.35">
      <c r="A542" s="5"/>
      <c r="B542" s="5"/>
      <c r="C542" s="7"/>
      <c r="D542" s="7"/>
      <c r="E542" s="9"/>
      <c r="F542" s="9"/>
      <c r="G542" s="15"/>
      <c r="H542" s="15"/>
      <c r="I542" s="17"/>
      <c r="J542" s="17"/>
      <c r="K542" s="19"/>
      <c r="L542" s="19"/>
    </row>
    <row r="543" spans="1:12" x14ac:dyDescent="0.35">
      <c r="A543" s="5"/>
      <c r="B543" s="5"/>
      <c r="C543" s="7"/>
      <c r="D543" s="7"/>
      <c r="E543" s="9"/>
      <c r="F543" s="9"/>
      <c r="G543" s="15"/>
      <c r="H543" s="15"/>
      <c r="I543" s="17"/>
      <c r="J543" s="17"/>
      <c r="K543" s="19"/>
      <c r="L543" s="19"/>
    </row>
    <row r="544" spans="1:12" x14ac:dyDescent="0.35">
      <c r="A544" s="5"/>
      <c r="B544" s="5"/>
      <c r="C544" s="7"/>
      <c r="D544" s="7"/>
      <c r="E544" s="9"/>
      <c r="F544" s="9"/>
      <c r="G544" s="15"/>
      <c r="H544" s="15"/>
      <c r="I544" s="17"/>
      <c r="J544" s="17"/>
      <c r="K544" s="19"/>
      <c r="L544" s="19"/>
    </row>
    <row r="545" spans="1:12" x14ac:dyDescent="0.35">
      <c r="A545" s="5"/>
      <c r="B545" s="5"/>
      <c r="C545" s="7"/>
      <c r="D545" s="7"/>
      <c r="E545" s="9"/>
      <c r="F545" s="9"/>
      <c r="G545" s="15"/>
      <c r="H545" s="15"/>
      <c r="I545" s="17"/>
      <c r="J545" s="17"/>
      <c r="K545" s="19"/>
      <c r="L545" s="19"/>
    </row>
    <row r="546" spans="1:12" x14ac:dyDescent="0.35">
      <c r="A546" s="5"/>
      <c r="B546" s="5"/>
      <c r="C546" s="7"/>
      <c r="D546" s="7"/>
      <c r="E546" s="9"/>
      <c r="F546" s="9"/>
      <c r="G546" s="15"/>
      <c r="H546" s="15"/>
      <c r="I546" s="17"/>
      <c r="J546" s="17"/>
      <c r="K546" s="19"/>
      <c r="L546" s="19"/>
    </row>
    <row r="547" spans="1:12" x14ac:dyDescent="0.35">
      <c r="A547" s="5"/>
      <c r="B547" s="5"/>
      <c r="C547" s="7"/>
      <c r="D547" s="7"/>
      <c r="E547" s="9"/>
      <c r="F547" s="9"/>
      <c r="G547" s="15"/>
      <c r="H547" s="15"/>
      <c r="I547" s="17"/>
      <c r="J547" s="17"/>
      <c r="K547" s="19"/>
      <c r="L547" s="19"/>
    </row>
    <row r="548" spans="1:12" x14ac:dyDescent="0.35">
      <c r="A548" s="5"/>
      <c r="B548" s="5"/>
      <c r="C548" s="7"/>
      <c r="D548" s="7"/>
      <c r="E548" s="9"/>
      <c r="F548" s="9"/>
      <c r="G548" s="15"/>
      <c r="H548" s="15"/>
      <c r="I548" s="17"/>
      <c r="J548" s="17"/>
      <c r="K548" s="19"/>
      <c r="L548" s="19"/>
    </row>
    <row r="549" spans="1:12" x14ac:dyDescent="0.35">
      <c r="A549" s="5"/>
      <c r="B549" s="5"/>
      <c r="C549" s="7"/>
      <c r="D549" s="7"/>
      <c r="E549" s="9"/>
      <c r="F549" s="9"/>
      <c r="G549" s="15"/>
      <c r="H549" s="15"/>
      <c r="I549" s="17"/>
      <c r="J549" s="17"/>
      <c r="K549" s="19"/>
      <c r="L549" s="19"/>
    </row>
    <row r="550" spans="1:12" x14ac:dyDescent="0.35">
      <c r="A550" s="5"/>
      <c r="B550" s="5"/>
      <c r="C550" s="7"/>
      <c r="D550" s="7"/>
      <c r="E550" s="9"/>
      <c r="F550" s="9"/>
      <c r="G550" s="15"/>
      <c r="H550" s="15"/>
      <c r="I550" s="17"/>
      <c r="J550" s="17"/>
      <c r="K550" s="19"/>
      <c r="L550" s="19"/>
    </row>
    <row r="551" spans="1:12" x14ac:dyDescent="0.35">
      <c r="A551" s="5"/>
      <c r="B551" s="5"/>
      <c r="C551" s="7"/>
      <c r="D551" s="7"/>
      <c r="E551" s="9"/>
      <c r="F551" s="9"/>
      <c r="G551" s="15"/>
      <c r="H551" s="15"/>
      <c r="I551" s="17"/>
      <c r="J551" s="17"/>
      <c r="K551" s="19"/>
      <c r="L551" s="19"/>
    </row>
    <row r="552" spans="1:12" x14ac:dyDescent="0.35">
      <c r="A552" s="5"/>
      <c r="B552" s="5"/>
      <c r="C552" s="7"/>
      <c r="D552" s="7"/>
      <c r="E552" s="9"/>
      <c r="F552" s="9"/>
      <c r="G552" s="15"/>
      <c r="H552" s="15"/>
      <c r="I552" s="17"/>
      <c r="J552" s="17"/>
      <c r="K552" s="19"/>
      <c r="L552" s="19"/>
    </row>
    <row r="553" spans="1:12" x14ac:dyDescent="0.35">
      <c r="A553" s="5"/>
      <c r="B553" s="5"/>
      <c r="C553" s="7"/>
      <c r="D553" s="7"/>
      <c r="E553" s="9"/>
      <c r="F553" s="9"/>
      <c r="G553" s="15"/>
      <c r="H553" s="15"/>
      <c r="I553" s="17"/>
      <c r="J553" s="17"/>
      <c r="K553" s="19"/>
      <c r="L553" s="19"/>
    </row>
    <row r="554" spans="1:12" x14ac:dyDescent="0.35">
      <c r="A554" s="5"/>
      <c r="B554" s="5"/>
      <c r="C554" s="7"/>
      <c r="D554" s="7"/>
      <c r="E554" s="9"/>
      <c r="F554" s="9"/>
      <c r="G554" s="15"/>
      <c r="H554" s="15"/>
      <c r="I554" s="17"/>
      <c r="J554" s="17"/>
      <c r="K554" s="19"/>
      <c r="L554" s="19"/>
    </row>
    <row r="555" spans="1:12" x14ac:dyDescent="0.35">
      <c r="A555" s="5"/>
      <c r="B555" s="5"/>
      <c r="C555" s="7"/>
      <c r="D555" s="7"/>
      <c r="E555" s="9"/>
      <c r="F555" s="9"/>
      <c r="G555" s="15"/>
      <c r="H555" s="15"/>
      <c r="I555" s="17"/>
      <c r="J555" s="17"/>
      <c r="K555" s="19"/>
      <c r="L555" s="19"/>
    </row>
    <row r="556" spans="1:12" x14ac:dyDescent="0.35">
      <c r="A556" s="5"/>
      <c r="B556" s="5"/>
      <c r="C556" s="7"/>
      <c r="D556" s="7"/>
      <c r="E556" s="9"/>
      <c r="F556" s="9"/>
      <c r="G556" s="15"/>
      <c r="H556" s="15"/>
      <c r="I556" s="17"/>
      <c r="J556" s="17"/>
      <c r="K556" s="19"/>
      <c r="L556" s="19"/>
    </row>
    <row r="557" spans="1:12" x14ac:dyDescent="0.35">
      <c r="A557" s="5"/>
      <c r="B557" s="5"/>
      <c r="C557" s="7"/>
      <c r="D557" s="7"/>
      <c r="E557" s="9"/>
      <c r="F557" s="9"/>
      <c r="G557" s="15"/>
      <c r="H557" s="15"/>
      <c r="I557" s="17"/>
      <c r="J557" s="17"/>
      <c r="K557" s="19"/>
      <c r="L557" s="19"/>
    </row>
    <row r="558" spans="1:12" x14ac:dyDescent="0.35">
      <c r="A558" s="5"/>
      <c r="B558" s="5"/>
      <c r="C558" s="7"/>
      <c r="D558" s="7"/>
      <c r="E558" s="9"/>
      <c r="F558" s="9"/>
      <c r="G558" s="15"/>
      <c r="H558" s="15"/>
      <c r="I558" s="17"/>
      <c r="J558" s="17"/>
      <c r="K558" s="19"/>
      <c r="L558" s="19"/>
    </row>
    <row r="559" spans="1:12" x14ac:dyDescent="0.35">
      <c r="A559" s="5"/>
      <c r="B559" s="5"/>
      <c r="C559" s="7"/>
      <c r="D559" s="7"/>
      <c r="E559" s="9"/>
      <c r="F559" s="9"/>
      <c r="G559" s="15"/>
      <c r="H559" s="15"/>
      <c r="I559" s="17"/>
      <c r="J559" s="17"/>
      <c r="K559" s="19"/>
      <c r="L559" s="19"/>
    </row>
    <row r="560" spans="1:12" x14ac:dyDescent="0.35">
      <c r="A560" s="5"/>
      <c r="B560" s="5"/>
      <c r="C560" s="7"/>
      <c r="D560" s="7"/>
      <c r="E560" s="9"/>
      <c r="F560" s="9"/>
      <c r="G560" s="15"/>
      <c r="H560" s="15"/>
      <c r="I560" s="17"/>
      <c r="J560" s="17"/>
      <c r="K560" s="19"/>
      <c r="L560" s="19"/>
    </row>
    <row r="561" spans="1:12" x14ac:dyDescent="0.35">
      <c r="A561" s="5"/>
      <c r="B561" s="5"/>
      <c r="C561" s="7"/>
      <c r="D561" s="7"/>
      <c r="E561" s="9"/>
      <c r="F561" s="9"/>
      <c r="G561" s="15"/>
      <c r="H561" s="15"/>
      <c r="I561" s="17"/>
      <c r="J561" s="17"/>
      <c r="K561" s="19"/>
      <c r="L561" s="19"/>
    </row>
    <row r="562" spans="1:12" x14ac:dyDescent="0.35">
      <c r="A562" s="5"/>
      <c r="B562" s="5"/>
      <c r="C562" s="7"/>
      <c r="D562" s="7"/>
      <c r="E562" s="9"/>
      <c r="F562" s="9"/>
      <c r="G562" s="15"/>
      <c r="H562" s="15"/>
      <c r="I562" s="17"/>
      <c r="J562" s="17"/>
      <c r="K562" s="19"/>
      <c r="L562" s="19"/>
    </row>
    <row r="563" spans="1:12" x14ac:dyDescent="0.35">
      <c r="A563" s="5"/>
      <c r="B563" s="5"/>
      <c r="C563" s="7"/>
      <c r="D563" s="7"/>
      <c r="E563" s="9"/>
      <c r="F563" s="9"/>
      <c r="G563" s="15"/>
      <c r="H563" s="15"/>
      <c r="I563" s="17"/>
      <c r="J563" s="17"/>
      <c r="K563" s="19"/>
      <c r="L563" s="19"/>
    </row>
    <row r="564" spans="1:12" x14ac:dyDescent="0.35">
      <c r="A564" s="5"/>
      <c r="B564" s="5"/>
      <c r="C564" s="7"/>
      <c r="D564" s="7"/>
      <c r="E564" s="9"/>
      <c r="F564" s="9"/>
      <c r="G564" s="15"/>
      <c r="H564" s="15"/>
      <c r="I564" s="17"/>
      <c r="J564" s="17"/>
      <c r="K564" s="19"/>
      <c r="L564" s="19"/>
    </row>
    <row r="565" spans="1:12" x14ac:dyDescent="0.35">
      <c r="A565" s="5"/>
      <c r="B565" s="5"/>
      <c r="C565" s="7"/>
      <c r="D565" s="7"/>
      <c r="E565" s="9"/>
      <c r="F565" s="9"/>
      <c r="G565" s="15"/>
      <c r="H565" s="15"/>
      <c r="I565" s="17"/>
      <c r="J565" s="17"/>
      <c r="K565" s="19"/>
      <c r="L565" s="19"/>
    </row>
    <row r="566" spans="1:12" x14ac:dyDescent="0.35">
      <c r="A566" s="5"/>
      <c r="B566" s="5"/>
      <c r="C566" s="7"/>
      <c r="D566" s="7"/>
      <c r="E566" s="9"/>
      <c r="F566" s="9"/>
      <c r="G566" s="15"/>
      <c r="H566" s="15"/>
      <c r="I566" s="17"/>
      <c r="J566" s="17"/>
      <c r="K566" s="19"/>
      <c r="L566" s="19"/>
    </row>
    <row r="567" spans="1:12" x14ac:dyDescent="0.35">
      <c r="A567" s="5"/>
      <c r="B567" s="5"/>
      <c r="C567" s="7"/>
      <c r="D567" s="7"/>
      <c r="E567" s="9"/>
      <c r="F567" s="9"/>
      <c r="G567" s="15"/>
      <c r="H567" s="15"/>
      <c r="I567" s="17"/>
      <c r="J567" s="17"/>
      <c r="K567" s="19"/>
      <c r="L567" s="19"/>
    </row>
    <row r="568" spans="1:12" x14ac:dyDescent="0.35">
      <c r="A568" s="5"/>
      <c r="B568" s="5"/>
      <c r="C568" s="7"/>
      <c r="D568" s="7"/>
      <c r="E568" s="9"/>
      <c r="F568" s="9"/>
      <c r="G568" s="15"/>
      <c r="H568" s="15"/>
      <c r="I568" s="17"/>
      <c r="J568" s="17"/>
      <c r="K568" s="19"/>
      <c r="L568" s="19"/>
    </row>
    <row r="569" spans="1:12" x14ac:dyDescent="0.35">
      <c r="A569" s="5"/>
      <c r="B569" s="5"/>
      <c r="C569" s="7"/>
      <c r="D569" s="7"/>
      <c r="E569" s="9"/>
      <c r="F569" s="9"/>
      <c r="G569" s="15"/>
      <c r="H569" s="15"/>
      <c r="I569" s="17"/>
      <c r="J569" s="17"/>
      <c r="K569" s="19"/>
      <c r="L569" s="19"/>
    </row>
    <row r="570" spans="1:12" x14ac:dyDescent="0.35">
      <c r="A570" s="5"/>
      <c r="B570" s="5"/>
      <c r="C570" s="7"/>
      <c r="D570" s="7"/>
      <c r="E570" s="9"/>
      <c r="F570" s="9"/>
      <c r="G570" s="15"/>
      <c r="H570" s="15"/>
      <c r="I570" s="17"/>
      <c r="J570" s="17"/>
      <c r="K570" s="19"/>
      <c r="L570" s="19"/>
    </row>
    <row r="571" spans="1:12" x14ac:dyDescent="0.35">
      <c r="A571" s="5"/>
      <c r="B571" s="5"/>
      <c r="C571" s="7"/>
      <c r="D571" s="7"/>
      <c r="E571" s="9"/>
      <c r="F571" s="9"/>
      <c r="G571" s="15"/>
      <c r="H571" s="15"/>
      <c r="I571" s="17"/>
      <c r="J571" s="17"/>
      <c r="K571" s="19"/>
      <c r="L571" s="19"/>
    </row>
    <row r="572" spans="1:12" x14ac:dyDescent="0.35">
      <c r="A572" s="5"/>
      <c r="B572" s="5"/>
      <c r="C572" s="7"/>
      <c r="D572" s="7"/>
      <c r="E572" s="9"/>
      <c r="F572" s="9"/>
      <c r="G572" s="15"/>
      <c r="H572" s="15"/>
      <c r="I572" s="17"/>
      <c r="J572" s="17"/>
      <c r="K572" s="19"/>
      <c r="L572" s="19"/>
    </row>
    <row r="573" spans="1:12" x14ac:dyDescent="0.35">
      <c r="A573" s="5"/>
      <c r="B573" s="5"/>
      <c r="C573" s="7"/>
      <c r="D573" s="7"/>
      <c r="E573" s="9"/>
      <c r="F573" s="9"/>
      <c r="G573" s="15"/>
      <c r="H573" s="15"/>
      <c r="I573" s="17"/>
      <c r="J573" s="17"/>
      <c r="K573" s="19"/>
      <c r="L573" s="19"/>
    </row>
    <row r="574" spans="1:12" x14ac:dyDescent="0.35">
      <c r="A574" s="5"/>
      <c r="B574" s="5"/>
      <c r="C574" s="7"/>
      <c r="D574" s="7"/>
      <c r="E574" s="9"/>
      <c r="F574" s="9"/>
      <c r="G574" s="15"/>
      <c r="H574" s="15"/>
      <c r="I574" s="17"/>
      <c r="J574" s="17"/>
      <c r="K574" s="19"/>
      <c r="L574" s="19"/>
    </row>
    <row r="575" spans="1:12" x14ac:dyDescent="0.35">
      <c r="A575" s="5"/>
      <c r="B575" s="5"/>
      <c r="C575" s="7"/>
      <c r="D575" s="7"/>
      <c r="E575" s="9"/>
      <c r="F575" s="9"/>
      <c r="G575" s="15"/>
      <c r="H575" s="15"/>
      <c r="I575" s="17"/>
      <c r="J575" s="17"/>
      <c r="K575" s="19"/>
      <c r="L575" s="19"/>
    </row>
    <row r="576" spans="1:12" x14ac:dyDescent="0.35">
      <c r="A576" s="5"/>
      <c r="B576" s="5"/>
      <c r="C576" s="7"/>
      <c r="D576" s="7"/>
      <c r="E576" s="9"/>
      <c r="F576" s="9"/>
      <c r="G576" s="15"/>
      <c r="H576" s="15"/>
      <c r="I576" s="17"/>
      <c r="J576" s="17"/>
      <c r="K576" s="19"/>
      <c r="L576" s="19"/>
    </row>
    <row r="577" spans="1:12" x14ac:dyDescent="0.35">
      <c r="A577" s="5"/>
      <c r="B577" s="5"/>
      <c r="C577" s="7"/>
      <c r="D577" s="7"/>
      <c r="E577" s="9"/>
      <c r="F577" s="9"/>
      <c r="G577" s="15"/>
      <c r="H577" s="15"/>
      <c r="I577" s="17"/>
      <c r="J577" s="17"/>
      <c r="K577" s="19"/>
      <c r="L577" s="19"/>
    </row>
    <row r="578" spans="1:12" x14ac:dyDescent="0.35">
      <c r="A578" s="5"/>
      <c r="B578" s="5"/>
      <c r="C578" s="7"/>
      <c r="D578" s="7"/>
      <c r="E578" s="9"/>
      <c r="F578" s="9"/>
      <c r="G578" s="15"/>
      <c r="H578" s="15"/>
      <c r="I578" s="17"/>
      <c r="J578" s="17"/>
      <c r="K578" s="19"/>
      <c r="L578" s="19"/>
    </row>
    <row r="579" spans="1:12" x14ac:dyDescent="0.35">
      <c r="A579" s="5"/>
      <c r="B579" s="5"/>
      <c r="C579" s="7"/>
      <c r="D579" s="7"/>
      <c r="E579" s="9"/>
      <c r="F579" s="9"/>
      <c r="G579" s="15"/>
      <c r="H579" s="15"/>
      <c r="I579" s="17"/>
      <c r="J579" s="17"/>
      <c r="K579" s="19"/>
      <c r="L579" s="19"/>
    </row>
    <row r="580" spans="1:12" x14ac:dyDescent="0.35">
      <c r="A580" s="5"/>
      <c r="B580" s="5"/>
      <c r="C580" s="7"/>
      <c r="D580" s="7"/>
      <c r="E580" s="9"/>
      <c r="F580" s="9"/>
      <c r="G580" s="15"/>
      <c r="H580" s="15"/>
      <c r="I580" s="17"/>
      <c r="J580" s="17"/>
      <c r="K580" s="19"/>
      <c r="L580" s="19"/>
    </row>
    <row r="581" spans="1:12" x14ac:dyDescent="0.35">
      <c r="A581" s="5"/>
      <c r="B581" s="5"/>
      <c r="C581" s="7"/>
      <c r="D581" s="7"/>
      <c r="E581" s="9"/>
      <c r="F581" s="9"/>
      <c r="G581" s="15"/>
      <c r="H581" s="15"/>
      <c r="I581" s="17"/>
      <c r="J581" s="17"/>
      <c r="K581" s="19"/>
      <c r="L581" s="19"/>
    </row>
    <row r="582" spans="1:12" x14ac:dyDescent="0.35">
      <c r="A582" s="5"/>
      <c r="B582" s="5"/>
      <c r="C582" s="7"/>
      <c r="D582" s="7"/>
      <c r="E582" s="9"/>
      <c r="F582" s="9"/>
      <c r="G582" s="15"/>
      <c r="H582" s="15"/>
      <c r="I582" s="17"/>
      <c r="J582" s="17"/>
      <c r="K582" s="19"/>
      <c r="L582" s="19"/>
    </row>
    <row r="583" spans="1:12" x14ac:dyDescent="0.35">
      <c r="A583" s="5"/>
      <c r="B583" s="5"/>
      <c r="C583" s="7"/>
      <c r="D583" s="7"/>
      <c r="E583" s="9"/>
      <c r="F583" s="9"/>
      <c r="G583" s="15"/>
      <c r="H583" s="15"/>
      <c r="I583" s="17"/>
      <c r="J583" s="17"/>
      <c r="K583" s="19"/>
      <c r="L583" s="19"/>
    </row>
    <row r="584" spans="1:12" x14ac:dyDescent="0.35">
      <c r="A584" s="5"/>
      <c r="B584" s="5"/>
      <c r="C584" s="7"/>
      <c r="D584" s="7"/>
      <c r="E584" s="9"/>
      <c r="F584" s="9"/>
      <c r="G584" s="15"/>
      <c r="H584" s="15"/>
      <c r="I584" s="17"/>
      <c r="J584" s="17"/>
      <c r="K584" s="19"/>
      <c r="L584" s="19"/>
    </row>
    <row r="585" spans="1:12" x14ac:dyDescent="0.35">
      <c r="A585" s="5"/>
      <c r="B585" s="5"/>
      <c r="C585" s="7"/>
      <c r="D585" s="7"/>
      <c r="E585" s="9"/>
      <c r="F585" s="9"/>
      <c r="G585" s="15"/>
      <c r="H585" s="15"/>
      <c r="I585" s="17"/>
      <c r="J585" s="17"/>
      <c r="K585" s="19"/>
      <c r="L585" s="19"/>
    </row>
    <row r="586" spans="1:12" x14ac:dyDescent="0.35">
      <c r="A586" s="5"/>
      <c r="B586" s="5"/>
      <c r="C586" s="7"/>
      <c r="D586" s="7"/>
      <c r="E586" s="9"/>
      <c r="F586" s="9"/>
      <c r="G586" s="15"/>
      <c r="H586" s="15"/>
      <c r="I586" s="17"/>
      <c r="J586" s="17"/>
      <c r="K586" s="19"/>
      <c r="L586" s="19"/>
    </row>
    <row r="587" spans="1:12" x14ac:dyDescent="0.35">
      <c r="A587" s="5"/>
      <c r="B587" s="5"/>
      <c r="C587" s="7"/>
      <c r="D587" s="7"/>
      <c r="E587" s="9"/>
      <c r="F587" s="9"/>
      <c r="G587" s="15"/>
      <c r="H587" s="15"/>
      <c r="I587" s="17"/>
      <c r="J587" s="17"/>
      <c r="K587" s="19"/>
      <c r="L587" s="19"/>
    </row>
    <row r="588" spans="1:12" x14ac:dyDescent="0.35">
      <c r="A588" s="5"/>
      <c r="B588" s="5"/>
      <c r="C588" s="7"/>
      <c r="D588" s="7"/>
      <c r="E588" s="9"/>
      <c r="F588" s="9"/>
      <c r="G588" s="15"/>
      <c r="H588" s="15"/>
      <c r="I588" s="17"/>
      <c r="J588" s="17"/>
      <c r="K588" s="19"/>
      <c r="L588" s="19"/>
    </row>
    <row r="589" spans="1:12" x14ac:dyDescent="0.35">
      <c r="A589" s="5"/>
      <c r="B589" s="5"/>
      <c r="C589" s="7"/>
      <c r="D589" s="7"/>
      <c r="E589" s="9"/>
      <c r="F589" s="9"/>
      <c r="G589" s="15"/>
      <c r="H589" s="15"/>
      <c r="I589" s="17"/>
      <c r="J589" s="17"/>
      <c r="K589" s="19"/>
      <c r="L589" s="19"/>
    </row>
    <row r="590" spans="1:12" x14ac:dyDescent="0.35">
      <c r="A590" s="5"/>
      <c r="B590" s="5"/>
      <c r="C590" s="7"/>
      <c r="D590" s="7"/>
      <c r="E590" s="9"/>
      <c r="F590" s="9"/>
      <c r="G590" s="15"/>
      <c r="H590" s="15"/>
      <c r="I590" s="17"/>
      <c r="J590" s="17"/>
      <c r="K590" s="19"/>
      <c r="L590" s="19"/>
    </row>
    <row r="591" spans="1:12" x14ac:dyDescent="0.35">
      <c r="A591" s="5"/>
      <c r="B591" s="5"/>
      <c r="C591" s="7"/>
      <c r="D591" s="7"/>
      <c r="E591" s="9"/>
      <c r="F591" s="9"/>
      <c r="G591" s="15"/>
      <c r="H591" s="15"/>
      <c r="I591" s="17"/>
      <c r="J591" s="17"/>
      <c r="K591" s="19"/>
      <c r="L591" s="19"/>
    </row>
    <row r="592" spans="1:12" x14ac:dyDescent="0.35">
      <c r="A592" s="5"/>
      <c r="B592" s="5"/>
      <c r="C592" s="7"/>
      <c r="D592" s="7"/>
      <c r="E592" s="9"/>
      <c r="F592" s="9"/>
      <c r="G592" s="15"/>
      <c r="H592" s="15"/>
      <c r="I592" s="17"/>
      <c r="J592" s="17"/>
      <c r="K592" s="19"/>
      <c r="L592" s="19"/>
    </row>
    <row r="593" spans="1:12" x14ac:dyDescent="0.35">
      <c r="A593" s="5"/>
      <c r="B593" s="5"/>
      <c r="C593" s="7"/>
      <c r="D593" s="7"/>
      <c r="E593" s="9"/>
      <c r="F593" s="9"/>
      <c r="G593" s="15"/>
      <c r="H593" s="15"/>
      <c r="I593" s="17"/>
      <c r="J593" s="17"/>
      <c r="K593" s="19"/>
      <c r="L593" s="19"/>
    </row>
    <row r="594" spans="1:12" x14ac:dyDescent="0.35">
      <c r="A594" s="5"/>
      <c r="B594" s="5"/>
      <c r="C594" s="7"/>
      <c r="D594" s="7"/>
      <c r="E594" s="9"/>
      <c r="F594" s="9"/>
      <c r="G594" s="15"/>
      <c r="H594" s="15"/>
      <c r="I594" s="17"/>
      <c r="J594" s="17"/>
      <c r="K594" s="19"/>
      <c r="L594" s="19"/>
    </row>
    <row r="595" spans="1:12" x14ac:dyDescent="0.35">
      <c r="A595" s="5"/>
      <c r="B595" s="5"/>
      <c r="C595" s="7"/>
      <c r="D595" s="7"/>
      <c r="E595" s="9"/>
      <c r="F595" s="9"/>
      <c r="G595" s="15"/>
      <c r="H595" s="15"/>
      <c r="I595" s="17"/>
      <c r="J595" s="17"/>
      <c r="K595" s="19"/>
      <c r="L595" s="19"/>
    </row>
    <row r="596" spans="1:12" x14ac:dyDescent="0.35">
      <c r="A596" s="5"/>
      <c r="B596" s="5"/>
      <c r="C596" s="7"/>
      <c r="D596" s="7"/>
      <c r="E596" s="9"/>
      <c r="F596" s="9"/>
      <c r="G596" s="15"/>
      <c r="H596" s="15"/>
      <c r="I596" s="17"/>
      <c r="J596" s="17"/>
      <c r="K596" s="19"/>
      <c r="L596" s="19"/>
    </row>
    <row r="597" spans="1:12" x14ac:dyDescent="0.35">
      <c r="A597" s="5"/>
      <c r="B597" s="5"/>
      <c r="C597" s="7"/>
      <c r="D597" s="7"/>
      <c r="E597" s="9"/>
      <c r="F597" s="9"/>
      <c r="G597" s="15"/>
      <c r="H597" s="15"/>
      <c r="I597" s="17"/>
      <c r="J597" s="17"/>
      <c r="K597" s="19"/>
      <c r="L597" s="19"/>
    </row>
    <row r="598" spans="1:12" x14ac:dyDescent="0.35">
      <c r="A598" s="5"/>
      <c r="B598" s="5"/>
      <c r="C598" s="7"/>
      <c r="D598" s="7"/>
      <c r="E598" s="9"/>
      <c r="F598" s="9"/>
      <c r="G598" s="15"/>
      <c r="H598" s="15"/>
      <c r="I598" s="17"/>
      <c r="J598" s="17"/>
      <c r="K598" s="19"/>
      <c r="L598" s="19"/>
    </row>
    <row r="599" spans="1:12" x14ac:dyDescent="0.35">
      <c r="A599" s="5"/>
      <c r="B599" s="5"/>
      <c r="C599" s="7"/>
      <c r="D599" s="7"/>
      <c r="E599" s="9"/>
      <c r="F599" s="9"/>
      <c r="G599" s="15"/>
      <c r="H599" s="15"/>
      <c r="I599" s="17"/>
      <c r="J599" s="17"/>
      <c r="K599" s="19"/>
      <c r="L599" s="19"/>
    </row>
    <row r="600" spans="1:12" x14ac:dyDescent="0.35">
      <c r="A600" s="5"/>
      <c r="B600" s="5"/>
      <c r="C600" s="7"/>
      <c r="D600" s="7"/>
      <c r="E600" s="9"/>
      <c r="F600" s="9"/>
      <c r="G600" s="15"/>
      <c r="H600" s="15"/>
      <c r="I600" s="17"/>
      <c r="J600" s="17"/>
      <c r="K600" s="19"/>
      <c r="L600" s="19"/>
    </row>
    <row r="601" spans="1:12" x14ac:dyDescent="0.35">
      <c r="A601" s="5"/>
      <c r="B601" s="5"/>
      <c r="C601" s="7"/>
      <c r="D601" s="7"/>
      <c r="E601" s="9"/>
      <c r="F601" s="9"/>
      <c r="G601" s="15"/>
      <c r="H601" s="15"/>
      <c r="I601" s="17"/>
      <c r="J601" s="17"/>
      <c r="K601" s="19"/>
      <c r="L601" s="19"/>
    </row>
    <row r="602" spans="1:12" x14ac:dyDescent="0.35">
      <c r="A602" s="5"/>
      <c r="B602" s="5"/>
      <c r="C602" s="7"/>
      <c r="D602" s="7"/>
      <c r="E602" s="9"/>
      <c r="F602" s="9"/>
      <c r="G602" s="15"/>
      <c r="H602" s="15"/>
      <c r="I602" s="17"/>
      <c r="J602" s="17"/>
      <c r="K602" s="19"/>
      <c r="L602" s="19"/>
    </row>
    <row r="603" spans="1:12" x14ac:dyDescent="0.35">
      <c r="A603" s="5"/>
      <c r="B603" s="5"/>
      <c r="C603" s="7"/>
      <c r="D603" s="7"/>
      <c r="E603" s="9"/>
      <c r="F603" s="9"/>
      <c r="G603" s="15"/>
      <c r="H603" s="15"/>
      <c r="I603" s="17"/>
      <c r="J603" s="17"/>
      <c r="K603" s="19"/>
      <c r="L603" s="19"/>
    </row>
    <row r="604" spans="1:12" x14ac:dyDescent="0.35">
      <c r="A604" s="5"/>
      <c r="B604" s="5"/>
      <c r="C604" s="7"/>
      <c r="D604" s="7"/>
      <c r="E604" s="9"/>
      <c r="F604" s="9"/>
      <c r="G604" s="15"/>
      <c r="H604" s="15"/>
      <c r="I604" s="17"/>
      <c r="J604" s="17"/>
      <c r="K604" s="19"/>
      <c r="L604" s="19"/>
    </row>
    <row r="605" spans="1:12" x14ac:dyDescent="0.35">
      <c r="A605" s="5"/>
      <c r="B605" s="5"/>
      <c r="C605" s="7"/>
      <c r="D605" s="7"/>
      <c r="E605" s="9"/>
      <c r="F605" s="9"/>
      <c r="G605" s="15"/>
      <c r="H605" s="15"/>
      <c r="I605" s="17"/>
      <c r="J605" s="17"/>
      <c r="K605" s="19"/>
      <c r="L605" s="19"/>
    </row>
    <row r="606" spans="1:12" x14ac:dyDescent="0.35">
      <c r="A606" s="5"/>
      <c r="B606" s="5"/>
      <c r="C606" s="7"/>
      <c r="D606" s="7"/>
      <c r="E606" s="9"/>
      <c r="F606" s="9"/>
      <c r="G606" s="15"/>
      <c r="H606" s="15"/>
      <c r="I606" s="17"/>
      <c r="J606" s="17"/>
      <c r="K606" s="19"/>
      <c r="L606" s="19"/>
    </row>
    <row r="607" spans="1:12" x14ac:dyDescent="0.35">
      <c r="A607" s="5"/>
      <c r="B607" s="5"/>
      <c r="C607" s="7"/>
      <c r="D607" s="7"/>
      <c r="E607" s="9"/>
      <c r="F607" s="9"/>
      <c r="G607" s="15"/>
      <c r="H607" s="15"/>
      <c r="I607" s="17"/>
      <c r="J607" s="17"/>
      <c r="K607" s="19"/>
      <c r="L607" s="19"/>
    </row>
    <row r="608" spans="1:12" x14ac:dyDescent="0.35">
      <c r="A608" s="5"/>
      <c r="B608" s="5"/>
      <c r="C608" s="7"/>
      <c r="D608" s="7"/>
      <c r="E608" s="9"/>
      <c r="F608" s="9"/>
      <c r="G608" s="15"/>
      <c r="H608" s="15"/>
      <c r="I608" s="17"/>
      <c r="J608" s="17"/>
      <c r="K608" s="19"/>
      <c r="L608" s="19"/>
    </row>
    <row r="609" spans="1:12" x14ac:dyDescent="0.35">
      <c r="A609" s="5"/>
      <c r="B609" s="5"/>
      <c r="C609" s="7"/>
      <c r="D609" s="7"/>
      <c r="E609" s="9"/>
      <c r="F609" s="9"/>
      <c r="G609" s="15"/>
      <c r="H609" s="15"/>
      <c r="I609" s="17"/>
      <c r="J609" s="17"/>
      <c r="K609" s="19"/>
      <c r="L609" s="19"/>
    </row>
    <row r="610" spans="1:12" x14ac:dyDescent="0.35">
      <c r="A610" s="5"/>
      <c r="B610" s="5"/>
      <c r="C610" s="7"/>
      <c r="D610" s="7"/>
      <c r="E610" s="9"/>
      <c r="F610" s="9"/>
      <c r="G610" s="15"/>
      <c r="H610" s="15"/>
      <c r="I610" s="17"/>
      <c r="J610" s="17"/>
      <c r="K610" s="19"/>
      <c r="L610" s="19"/>
    </row>
    <row r="611" spans="1:12" x14ac:dyDescent="0.35">
      <c r="A611" s="5"/>
      <c r="B611" s="5"/>
      <c r="C611" s="7"/>
      <c r="D611" s="7"/>
      <c r="E611" s="9"/>
      <c r="F611" s="9"/>
      <c r="G611" s="15"/>
      <c r="H611" s="15"/>
      <c r="I611" s="17"/>
      <c r="J611" s="17"/>
      <c r="K611" s="19"/>
      <c r="L611" s="19"/>
    </row>
    <row r="612" spans="1:12" x14ac:dyDescent="0.35">
      <c r="A612" s="5"/>
      <c r="B612" s="5"/>
      <c r="C612" s="7"/>
      <c r="D612" s="7"/>
      <c r="E612" s="9"/>
      <c r="F612" s="9"/>
      <c r="G612" s="15"/>
      <c r="H612" s="15"/>
      <c r="I612" s="17"/>
      <c r="J612" s="17"/>
      <c r="K612" s="19"/>
      <c r="L612" s="19"/>
    </row>
    <row r="613" spans="1:12" x14ac:dyDescent="0.35">
      <c r="A613" s="5"/>
      <c r="B613" s="5"/>
      <c r="C613" s="7"/>
      <c r="D613" s="7"/>
      <c r="E613" s="9"/>
      <c r="F613" s="9"/>
      <c r="G613" s="15"/>
      <c r="H613" s="15"/>
      <c r="I613" s="17"/>
      <c r="J613" s="17"/>
      <c r="K613" s="19"/>
      <c r="L613" s="19"/>
    </row>
    <row r="614" spans="1:12" x14ac:dyDescent="0.35">
      <c r="A614" s="5"/>
      <c r="B614" s="5"/>
      <c r="C614" s="7"/>
      <c r="D614" s="7"/>
      <c r="E614" s="9"/>
      <c r="F614" s="9"/>
      <c r="G614" s="15"/>
      <c r="H614" s="15"/>
      <c r="I614" s="17"/>
      <c r="J614" s="17"/>
      <c r="K614" s="19"/>
      <c r="L614" s="19"/>
    </row>
    <row r="615" spans="1:12" x14ac:dyDescent="0.35">
      <c r="A615" s="5"/>
      <c r="B615" s="5"/>
      <c r="C615" s="7"/>
      <c r="D615" s="7"/>
      <c r="E615" s="9"/>
      <c r="F615" s="9"/>
      <c r="G615" s="15"/>
      <c r="H615" s="15"/>
      <c r="I615" s="17"/>
      <c r="J615" s="17"/>
      <c r="K615" s="19"/>
      <c r="L615" s="19"/>
    </row>
    <row r="616" spans="1:12" x14ac:dyDescent="0.35">
      <c r="A616" s="5"/>
      <c r="B616" s="5"/>
      <c r="C616" s="7"/>
      <c r="D616" s="7"/>
      <c r="E616" s="9"/>
      <c r="F616" s="9"/>
      <c r="G616" s="15"/>
      <c r="H616" s="15"/>
      <c r="I616" s="17"/>
      <c r="J616" s="17"/>
      <c r="K616" s="19"/>
      <c r="L616" s="19"/>
    </row>
    <row r="617" spans="1:12" x14ac:dyDescent="0.35">
      <c r="A617" s="5"/>
      <c r="B617" s="5"/>
      <c r="C617" s="7"/>
      <c r="D617" s="7"/>
      <c r="E617" s="9"/>
      <c r="F617" s="9"/>
      <c r="G617" s="15"/>
      <c r="H617" s="15"/>
      <c r="I617" s="17"/>
      <c r="J617" s="17"/>
      <c r="K617" s="19"/>
      <c r="L617" s="19"/>
    </row>
    <row r="618" spans="1:12" x14ac:dyDescent="0.35">
      <c r="A618" s="5"/>
      <c r="B618" s="5"/>
      <c r="C618" s="7"/>
      <c r="D618" s="7"/>
      <c r="E618" s="9"/>
      <c r="F618" s="9"/>
      <c r="G618" s="15"/>
      <c r="H618" s="15"/>
      <c r="I618" s="17"/>
      <c r="J618" s="17"/>
      <c r="K618" s="19"/>
      <c r="L618" s="19"/>
    </row>
    <row r="619" spans="1:12" x14ac:dyDescent="0.35">
      <c r="A619" s="5"/>
      <c r="B619" s="5"/>
      <c r="C619" s="7"/>
      <c r="D619" s="7"/>
      <c r="E619" s="9"/>
      <c r="F619" s="9"/>
      <c r="G619" s="15"/>
      <c r="H619" s="15"/>
      <c r="I619" s="17"/>
      <c r="J619" s="17"/>
      <c r="K619" s="19"/>
      <c r="L619" s="19"/>
    </row>
    <row r="620" spans="1:12" x14ac:dyDescent="0.35">
      <c r="A620" s="5"/>
      <c r="B620" s="5"/>
      <c r="C620" s="7"/>
      <c r="D620" s="7"/>
      <c r="E620" s="9"/>
      <c r="F620" s="9"/>
      <c r="G620" s="15"/>
      <c r="H620" s="15"/>
      <c r="I620" s="17"/>
      <c r="J620" s="17"/>
      <c r="K620" s="19"/>
      <c r="L620" s="19"/>
    </row>
    <row r="621" spans="1:12" x14ac:dyDescent="0.35">
      <c r="A621" s="5"/>
      <c r="B621" s="5"/>
      <c r="C621" s="7"/>
      <c r="D621" s="7"/>
      <c r="E621" s="9"/>
      <c r="F621" s="9"/>
      <c r="G621" s="15"/>
      <c r="H621" s="15"/>
      <c r="I621" s="17"/>
      <c r="J621" s="17"/>
      <c r="K621" s="19"/>
      <c r="L621" s="19"/>
    </row>
    <row r="622" spans="1:12" x14ac:dyDescent="0.35">
      <c r="A622" s="5"/>
      <c r="B622" s="5"/>
      <c r="C622" s="7"/>
      <c r="D622" s="7"/>
      <c r="E622" s="9"/>
      <c r="F622" s="9"/>
      <c r="G622" s="15"/>
      <c r="H622" s="15"/>
      <c r="I622" s="17"/>
      <c r="J622" s="17"/>
      <c r="K622" s="19"/>
      <c r="L622" s="19"/>
    </row>
    <row r="623" spans="1:12" x14ac:dyDescent="0.35">
      <c r="A623" s="5"/>
      <c r="B623" s="5"/>
      <c r="C623" s="7"/>
      <c r="D623" s="7"/>
      <c r="E623" s="9"/>
      <c r="F623" s="9"/>
      <c r="G623" s="15"/>
      <c r="H623" s="15"/>
      <c r="I623" s="17"/>
      <c r="J623" s="17"/>
      <c r="K623" s="19"/>
      <c r="L623" s="19"/>
    </row>
    <row r="624" spans="1:12" x14ac:dyDescent="0.35">
      <c r="A624" s="5"/>
      <c r="B624" s="5"/>
      <c r="C624" s="7"/>
      <c r="D624" s="7"/>
      <c r="E624" s="9"/>
      <c r="F624" s="9"/>
      <c r="G624" s="15"/>
      <c r="H624" s="15"/>
      <c r="I624" s="17"/>
      <c r="J624" s="17"/>
      <c r="K624" s="19"/>
      <c r="L624" s="19"/>
    </row>
    <row r="625" spans="1:12" x14ac:dyDescent="0.35">
      <c r="A625" s="5"/>
      <c r="B625" s="5"/>
      <c r="C625" s="7"/>
      <c r="D625" s="7"/>
      <c r="E625" s="9"/>
      <c r="F625" s="9"/>
      <c r="G625" s="15"/>
      <c r="H625" s="15"/>
      <c r="I625" s="17"/>
      <c r="J625" s="17"/>
      <c r="K625" s="19"/>
      <c r="L625" s="19"/>
    </row>
    <row r="626" spans="1:12" x14ac:dyDescent="0.35">
      <c r="A626" s="5"/>
      <c r="B626" s="5"/>
      <c r="C626" s="7"/>
      <c r="D626" s="7"/>
      <c r="E626" s="9"/>
      <c r="F626" s="9"/>
      <c r="G626" s="15"/>
      <c r="H626" s="15"/>
      <c r="I626" s="17"/>
      <c r="J626" s="17"/>
      <c r="K626" s="19"/>
      <c r="L626" s="19"/>
    </row>
    <row r="627" spans="1:12" x14ac:dyDescent="0.35">
      <c r="A627" s="5"/>
      <c r="B627" s="5"/>
      <c r="C627" s="7"/>
      <c r="D627" s="7"/>
      <c r="E627" s="9"/>
      <c r="F627" s="9"/>
      <c r="G627" s="15"/>
      <c r="H627" s="15"/>
      <c r="I627" s="17"/>
      <c r="J627" s="17"/>
      <c r="K627" s="19"/>
      <c r="L627" s="19"/>
    </row>
    <row r="628" spans="1:12" x14ac:dyDescent="0.35">
      <c r="A628" s="5"/>
      <c r="B628" s="5"/>
      <c r="C628" s="7"/>
      <c r="D628" s="7"/>
      <c r="E628" s="9"/>
      <c r="F628" s="9"/>
      <c r="G628" s="15"/>
      <c r="H628" s="15"/>
      <c r="I628" s="17"/>
      <c r="J628" s="17"/>
      <c r="K628" s="19"/>
      <c r="L628" s="19"/>
    </row>
    <row r="629" spans="1:12" x14ac:dyDescent="0.35">
      <c r="A629" s="5"/>
      <c r="B629" s="5"/>
      <c r="C629" s="7"/>
      <c r="D629" s="7"/>
      <c r="E629" s="9"/>
      <c r="F629" s="9"/>
      <c r="G629" s="15"/>
      <c r="H629" s="15"/>
      <c r="I629" s="17"/>
      <c r="J629" s="17"/>
      <c r="K629" s="19"/>
      <c r="L629" s="19"/>
    </row>
    <row r="630" spans="1:12" x14ac:dyDescent="0.35">
      <c r="A630" s="5"/>
      <c r="B630" s="5"/>
      <c r="C630" s="7"/>
      <c r="D630" s="7"/>
      <c r="E630" s="9"/>
      <c r="F630" s="9"/>
      <c r="G630" s="15"/>
      <c r="H630" s="15"/>
      <c r="I630" s="17"/>
      <c r="J630" s="17"/>
      <c r="K630" s="19"/>
      <c r="L630" s="19"/>
    </row>
    <row r="631" spans="1:12" x14ac:dyDescent="0.35">
      <c r="A631" s="5"/>
      <c r="B631" s="5"/>
      <c r="C631" s="7"/>
      <c r="D631" s="7"/>
      <c r="E631" s="9"/>
      <c r="F631" s="9"/>
      <c r="G631" s="15"/>
      <c r="H631" s="15"/>
      <c r="I631" s="17"/>
      <c r="J631" s="17"/>
      <c r="K631" s="19"/>
      <c r="L631" s="19"/>
    </row>
    <row r="632" spans="1:12" x14ac:dyDescent="0.35">
      <c r="A632" s="5"/>
      <c r="B632" s="5"/>
      <c r="C632" s="7"/>
      <c r="D632" s="7"/>
      <c r="E632" s="9"/>
      <c r="F632" s="9"/>
      <c r="G632" s="15"/>
      <c r="H632" s="15"/>
      <c r="I632" s="17"/>
      <c r="J632" s="17"/>
      <c r="K632" s="19"/>
      <c r="L632" s="19"/>
    </row>
    <row r="633" spans="1:12" x14ac:dyDescent="0.35">
      <c r="A633" s="5"/>
      <c r="B633" s="5"/>
      <c r="C633" s="7"/>
      <c r="D633" s="7"/>
      <c r="E633" s="9"/>
      <c r="F633" s="9"/>
      <c r="G633" s="15"/>
      <c r="H633" s="15"/>
      <c r="I633" s="17"/>
      <c r="J633" s="17"/>
      <c r="K633" s="19"/>
      <c r="L633" s="19"/>
    </row>
    <row r="634" spans="1:12" x14ac:dyDescent="0.35">
      <c r="A634" s="5"/>
      <c r="B634" s="5"/>
      <c r="C634" s="7"/>
      <c r="D634" s="7"/>
      <c r="E634" s="9"/>
      <c r="F634" s="9"/>
      <c r="G634" s="15"/>
      <c r="H634" s="15"/>
      <c r="I634" s="17"/>
      <c r="J634" s="17"/>
      <c r="K634" s="19"/>
      <c r="L634" s="19"/>
    </row>
    <row r="635" spans="1:12" x14ac:dyDescent="0.35">
      <c r="A635" s="5"/>
      <c r="B635" s="5"/>
      <c r="C635" s="7"/>
      <c r="D635" s="7"/>
      <c r="E635" s="9"/>
      <c r="F635" s="9"/>
      <c r="G635" s="15"/>
      <c r="H635" s="15"/>
      <c r="I635" s="17"/>
      <c r="J635" s="17"/>
      <c r="K635" s="19"/>
      <c r="L635" s="19"/>
    </row>
    <row r="636" spans="1:12" x14ac:dyDescent="0.35">
      <c r="A636" s="5"/>
      <c r="B636" s="5"/>
      <c r="C636" s="7"/>
      <c r="D636" s="7"/>
      <c r="E636" s="9"/>
      <c r="F636" s="9"/>
      <c r="G636" s="15"/>
      <c r="H636" s="15"/>
      <c r="I636" s="17"/>
      <c r="J636" s="17"/>
      <c r="K636" s="19"/>
      <c r="L636" s="19"/>
    </row>
    <row r="637" spans="1:12" x14ac:dyDescent="0.35">
      <c r="A637" s="5"/>
      <c r="B637" s="5"/>
      <c r="C637" s="7"/>
      <c r="D637" s="7"/>
      <c r="E637" s="9"/>
      <c r="F637" s="9"/>
      <c r="G637" s="15"/>
      <c r="H637" s="15"/>
      <c r="I637" s="17"/>
      <c r="J637" s="17"/>
      <c r="K637" s="19"/>
      <c r="L637" s="19"/>
    </row>
    <row r="638" spans="1:12" x14ac:dyDescent="0.35">
      <c r="A638" s="5"/>
      <c r="B638" s="5"/>
      <c r="C638" s="7"/>
      <c r="D638" s="7"/>
      <c r="E638" s="9"/>
      <c r="F638" s="9"/>
      <c r="G638" s="15"/>
      <c r="H638" s="15"/>
      <c r="I638" s="17"/>
      <c r="J638" s="17"/>
      <c r="K638" s="19"/>
      <c r="L638" s="19"/>
    </row>
    <row r="639" spans="1:12" x14ac:dyDescent="0.35">
      <c r="A639" s="5"/>
      <c r="B639" s="5"/>
      <c r="C639" s="7"/>
      <c r="D639" s="7"/>
      <c r="E639" s="9"/>
      <c r="F639" s="9"/>
      <c r="G639" s="15"/>
      <c r="H639" s="15"/>
      <c r="I639" s="17"/>
      <c r="J639" s="17"/>
      <c r="K639" s="19"/>
      <c r="L639" s="19"/>
    </row>
    <row r="640" spans="1:12" x14ac:dyDescent="0.35">
      <c r="A640" s="5"/>
      <c r="B640" s="5"/>
      <c r="C640" s="7"/>
      <c r="D640" s="7"/>
      <c r="E640" s="9"/>
      <c r="F640" s="9"/>
      <c r="G640" s="15"/>
      <c r="H640" s="15"/>
      <c r="I640" s="17"/>
      <c r="J640" s="17"/>
      <c r="K640" s="19"/>
      <c r="L640" s="19"/>
    </row>
    <row r="641" spans="1:12" x14ac:dyDescent="0.35">
      <c r="A641" s="5"/>
      <c r="B641" s="5"/>
      <c r="C641" s="7"/>
      <c r="D641" s="7"/>
      <c r="E641" s="9"/>
      <c r="F641" s="9"/>
      <c r="G641" s="15"/>
      <c r="H641" s="15"/>
      <c r="I641" s="17"/>
      <c r="J641" s="17"/>
      <c r="K641" s="19"/>
      <c r="L641" s="19"/>
    </row>
    <row r="642" spans="1:12" x14ac:dyDescent="0.35">
      <c r="A642" s="5"/>
      <c r="B642" s="5"/>
      <c r="C642" s="7"/>
      <c r="D642" s="7"/>
      <c r="E642" s="9"/>
      <c r="F642" s="9"/>
      <c r="G642" s="15"/>
      <c r="H642" s="15"/>
      <c r="I642" s="17"/>
      <c r="J642" s="17"/>
      <c r="K642" s="19"/>
      <c r="L642" s="19"/>
    </row>
    <row r="643" spans="1:12" x14ac:dyDescent="0.35">
      <c r="A643" s="5"/>
      <c r="B643" s="5"/>
      <c r="C643" s="7"/>
      <c r="D643" s="7"/>
      <c r="E643" s="9"/>
      <c r="F643" s="9"/>
      <c r="G643" s="15"/>
      <c r="H643" s="15"/>
      <c r="I643" s="17"/>
      <c r="J643" s="17"/>
      <c r="K643" s="19"/>
      <c r="L643" s="19"/>
    </row>
    <row r="644" spans="1:12" x14ac:dyDescent="0.35">
      <c r="A644" s="5"/>
      <c r="B644" s="5"/>
      <c r="C644" s="7"/>
      <c r="D644" s="7"/>
      <c r="E644" s="9"/>
      <c r="F644" s="9"/>
      <c r="G644" s="15"/>
      <c r="H644" s="15"/>
      <c r="I644" s="17"/>
      <c r="J644" s="17"/>
      <c r="K644" s="19"/>
      <c r="L644" s="19"/>
    </row>
    <row r="645" spans="1:12" x14ac:dyDescent="0.35">
      <c r="A645" s="5"/>
      <c r="B645" s="5"/>
      <c r="C645" s="7"/>
      <c r="D645" s="7"/>
      <c r="E645" s="9"/>
      <c r="F645" s="9"/>
      <c r="G645" s="15"/>
      <c r="H645" s="15"/>
      <c r="I645" s="17"/>
      <c r="J645" s="17"/>
      <c r="K645" s="19"/>
      <c r="L645" s="19"/>
    </row>
    <row r="646" spans="1:12" x14ac:dyDescent="0.35">
      <c r="A646" s="5"/>
      <c r="B646" s="5"/>
      <c r="C646" s="7"/>
      <c r="D646" s="7"/>
      <c r="E646" s="9"/>
      <c r="F646" s="9"/>
      <c r="G646" s="15"/>
      <c r="H646" s="15"/>
      <c r="I646" s="17"/>
      <c r="J646" s="17"/>
      <c r="K646" s="19"/>
      <c r="L646" s="19"/>
    </row>
    <row r="647" spans="1:12" x14ac:dyDescent="0.35">
      <c r="A647" s="5"/>
      <c r="B647" s="5"/>
      <c r="C647" s="7"/>
      <c r="D647" s="7"/>
      <c r="E647" s="9"/>
      <c r="F647" s="9"/>
      <c r="G647" s="15"/>
      <c r="H647" s="15"/>
      <c r="I647" s="17"/>
      <c r="J647" s="17"/>
      <c r="K647" s="19"/>
      <c r="L647" s="19"/>
    </row>
    <row r="648" spans="1:12" x14ac:dyDescent="0.35">
      <c r="A648" s="5"/>
      <c r="B648" s="5"/>
      <c r="C648" s="7"/>
      <c r="D648" s="7"/>
      <c r="E648" s="9"/>
      <c r="F648" s="9"/>
      <c r="G648" s="15"/>
      <c r="H648" s="15"/>
      <c r="I648" s="17"/>
      <c r="J648" s="17"/>
      <c r="K648" s="19"/>
      <c r="L648" s="19"/>
    </row>
    <row r="649" spans="1:12" x14ac:dyDescent="0.35">
      <c r="A649" s="5"/>
      <c r="B649" s="5"/>
      <c r="C649" s="7"/>
      <c r="D649" s="7"/>
      <c r="E649" s="9"/>
      <c r="F649" s="9"/>
      <c r="G649" s="15"/>
      <c r="H649" s="15"/>
      <c r="I649" s="17"/>
      <c r="J649" s="17"/>
      <c r="K649" s="19"/>
      <c r="L649" s="19"/>
    </row>
    <row r="650" spans="1:12" x14ac:dyDescent="0.35">
      <c r="A650" s="5"/>
      <c r="B650" s="5"/>
      <c r="C650" s="7"/>
      <c r="D650" s="7"/>
      <c r="E650" s="9"/>
      <c r="F650" s="9"/>
      <c r="G650" s="15"/>
      <c r="H650" s="15"/>
      <c r="I650" s="17"/>
      <c r="J650" s="17"/>
      <c r="K650" s="19"/>
      <c r="L650" s="19"/>
    </row>
    <row r="651" spans="1:12" x14ac:dyDescent="0.35">
      <c r="A651" s="5"/>
      <c r="B651" s="5"/>
      <c r="C651" s="7"/>
      <c r="D651" s="7"/>
      <c r="E651" s="9"/>
      <c r="F651" s="9"/>
      <c r="G651" s="15"/>
      <c r="H651" s="15"/>
      <c r="I651" s="17"/>
      <c r="J651" s="17"/>
      <c r="K651" s="19"/>
      <c r="L651" s="19"/>
    </row>
    <row r="652" spans="1:12" x14ac:dyDescent="0.35">
      <c r="A652" s="5"/>
      <c r="B652" s="5"/>
      <c r="C652" s="7"/>
      <c r="D652" s="7"/>
      <c r="E652" s="9"/>
      <c r="F652" s="9"/>
      <c r="G652" s="15"/>
      <c r="H652" s="15"/>
      <c r="I652" s="17"/>
      <c r="J652" s="17"/>
      <c r="K652" s="19"/>
      <c r="L652" s="19"/>
    </row>
    <row r="653" spans="1:12" x14ac:dyDescent="0.35">
      <c r="A653" s="5"/>
      <c r="B653" s="5"/>
      <c r="C653" s="7"/>
      <c r="D653" s="7"/>
      <c r="E653" s="9"/>
      <c r="F653" s="9"/>
      <c r="G653" s="15"/>
      <c r="H653" s="15"/>
      <c r="I653" s="17"/>
      <c r="J653" s="17"/>
      <c r="K653" s="19"/>
      <c r="L653" s="19"/>
    </row>
    <row r="654" spans="1:12" x14ac:dyDescent="0.35">
      <c r="A654" s="5"/>
      <c r="B654" s="5"/>
      <c r="C654" s="7"/>
      <c r="D654" s="7"/>
      <c r="E654" s="9"/>
      <c r="F654" s="9"/>
      <c r="G654" s="15"/>
      <c r="H654" s="15"/>
      <c r="I654" s="17"/>
      <c r="J654" s="17"/>
      <c r="K654" s="19"/>
      <c r="L654" s="19"/>
    </row>
    <row r="655" spans="1:12" x14ac:dyDescent="0.35">
      <c r="A655" s="5"/>
      <c r="B655" s="5"/>
      <c r="C655" s="7"/>
      <c r="D655" s="7"/>
      <c r="E655" s="9"/>
      <c r="F655" s="9"/>
      <c r="G655" s="15"/>
      <c r="H655" s="15"/>
      <c r="I655" s="17"/>
      <c r="J655" s="17"/>
      <c r="K655" s="19"/>
      <c r="L655" s="19"/>
    </row>
    <row r="656" spans="1:12" x14ac:dyDescent="0.35">
      <c r="A656" s="5"/>
      <c r="B656" s="5"/>
      <c r="C656" s="7"/>
      <c r="D656" s="7"/>
      <c r="E656" s="9"/>
      <c r="F656" s="9"/>
      <c r="G656" s="15"/>
      <c r="H656" s="15"/>
      <c r="I656" s="17"/>
      <c r="J656" s="17"/>
      <c r="K656" s="19"/>
      <c r="L656" s="19"/>
    </row>
    <row r="657" spans="1:12" x14ac:dyDescent="0.35">
      <c r="A657" s="5"/>
      <c r="B657" s="5"/>
      <c r="C657" s="7"/>
      <c r="D657" s="7"/>
      <c r="E657" s="9"/>
      <c r="F657" s="9"/>
      <c r="G657" s="15"/>
      <c r="H657" s="15"/>
      <c r="I657" s="17"/>
      <c r="J657" s="17"/>
      <c r="K657" s="19"/>
      <c r="L657" s="19"/>
    </row>
    <row r="658" spans="1:12" x14ac:dyDescent="0.35">
      <c r="A658" s="5"/>
      <c r="B658" s="5"/>
      <c r="C658" s="7"/>
      <c r="D658" s="7"/>
      <c r="E658" s="9"/>
      <c r="F658" s="9"/>
      <c r="G658" s="15"/>
      <c r="H658" s="15"/>
      <c r="I658" s="17"/>
      <c r="J658" s="17"/>
      <c r="K658" s="19"/>
      <c r="L658" s="19"/>
    </row>
    <row r="659" spans="1:12" x14ac:dyDescent="0.35">
      <c r="A659" s="5"/>
      <c r="B659" s="5"/>
      <c r="C659" s="7"/>
      <c r="D659" s="7"/>
      <c r="E659" s="9"/>
      <c r="F659" s="9"/>
      <c r="G659" s="15"/>
      <c r="H659" s="15"/>
      <c r="I659" s="17"/>
      <c r="J659" s="17"/>
      <c r="K659" s="19"/>
      <c r="L659" s="19"/>
    </row>
    <row r="660" spans="1:12" x14ac:dyDescent="0.35">
      <c r="A660" s="5"/>
      <c r="B660" s="5"/>
      <c r="C660" s="7"/>
      <c r="D660" s="7"/>
      <c r="E660" s="9"/>
      <c r="F660" s="9"/>
      <c r="G660" s="15"/>
      <c r="H660" s="15"/>
      <c r="I660" s="17"/>
      <c r="J660" s="17"/>
      <c r="K660" s="19"/>
      <c r="L660" s="19"/>
    </row>
    <row r="661" spans="1:12" x14ac:dyDescent="0.35">
      <c r="A661" s="5"/>
      <c r="B661" s="5"/>
      <c r="C661" s="7"/>
      <c r="D661" s="7"/>
      <c r="E661" s="9"/>
      <c r="F661" s="9"/>
      <c r="G661" s="15"/>
      <c r="H661" s="15"/>
      <c r="I661" s="17"/>
      <c r="J661" s="17"/>
      <c r="K661" s="19"/>
      <c r="L661" s="19"/>
    </row>
    <row r="662" spans="1:12" x14ac:dyDescent="0.35">
      <c r="A662" s="5"/>
      <c r="B662" s="5"/>
      <c r="C662" s="7"/>
      <c r="D662" s="7"/>
      <c r="E662" s="9"/>
      <c r="F662" s="9"/>
      <c r="G662" s="15"/>
      <c r="H662" s="15"/>
      <c r="I662" s="17"/>
      <c r="J662" s="17"/>
      <c r="K662" s="19"/>
      <c r="L662" s="19"/>
    </row>
    <row r="663" spans="1:12" x14ac:dyDescent="0.35">
      <c r="A663" s="5"/>
      <c r="B663" s="5"/>
      <c r="C663" s="7"/>
      <c r="D663" s="7"/>
      <c r="E663" s="9"/>
      <c r="F663" s="9"/>
      <c r="G663" s="15"/>
      <c r="H663" s="15"/>
      <c r="I663" s="17"/>
      <c r="J663" s="17"/>
      <c r="K663" s="19"/>
      <c r="L663" s="19"/>
    </row>
    <row r="664" spans="1:12" x14ac:dyDescent="0.35">
      <c r="A664" s="5"/>
      <c r="B664" s="5"/>
      <c r="C664" s="7"/>
      <c r="D664" s="7"/>
      <c r="E664" s="9"/>
      <c r="F664" s="9"/>
      <c r="G664" s="15"/>
      <c r="H664" s="15"/>
      <c r="I664" s="17"/>
      <c r="J664" s="17"/>
      <c r="K664" s="19"/>
      <c r="L664" s="19"/>
    </row>
    <row r="665" spans="1:12" x14ac:dyDescent="0.35">
      <c r="A665" s="5"/>
      <c r="B665" s="5"/>
      <c r="C665" s="7"/>
      <c r="D665" s="7"/>
      <c r="E665" s="9"/>
      <c r="F665" s="9"/>
      <c r="G665" s="15"/>
      <c r="H665" s="15"/>
      <c r="I665" s="17"/>
      <c r="J665" s="17"/>
      <c r="K665" s="19"/>
      <c r="L665" s="19"/>
    </row>
    <row r="666" spans="1:12" x14ac:dyDescent="0.35">
      <c r="A666" s="5"/>
      <c r="B666" s="5"/>
      <c r="C666" s="7"/>
      <c r="D666" s="7"/>
      <c r="E666" s="9"/>
      <c r="F666" s="9"/>
      <c r="G666" s="15"/>
      <c r="H666" s="15"/>
      <c r="I666" s="17"/>
      <c r="J666" s="17"/>
      <c r="K666" s="19"/>
      <c r="L666" s="19"/>
    </row>
    <row r="667" spans="1:12" x14ac:dyDescent="0.35">
      <c r="A667" s="5"/>
      <c r="B667" s="5"/>
      <c r="C667" s="7"/>
      <c r="D667" s="7"/>
      <c r="E667" s="9"/>
      <c r="F667" s="9"/>
      <c r="G667" s="15"/>
      <c r="H667" s="15"/>
      <c r="I667" s="17"/>
      <c r="J667" s="17"/>
      <c r="K667" s="19"/>
      <c r="L667" s="19"/>
    </row>
    <row r="668" spans="1:12" x14ac:dyDescent="0.35">
      <c r="A668" s="5"/>
      <c r="B668" s="5"/>
      <c r="C668" s="7"/>
      <c r="D668" s="7"/>
      <c r="E668" s="9"/>
      <c r="F668" s="9"/>
      <c r="G668" s="15"/>
      <c r="H668" s="15"/>
      <c r="I668" s="17"/>
      <c r="J668" s="17"/>
      <c r="K668" s="19"/>
      <c r="L668" s="19"/>
    </row>
    <row r="669" spans="1:12" x14ac:dyDescent="0.35">
      <c r="A669" s="5"/>
      <c r="B669" s="5"/>
      <c r="C669" s="7"/>
      <c r="D669" s="7"/>
      <c r="E669" s="9"/>
      <c r="F669" s="9"/>
      <c r="G669" s="15"/>
      <c r="H669" s="15"/>
      <c r="I669" s="17"/>
      <c r="J669" s="17"/>
      <c r="K669" s="19"/>
      <c r="L669" s="19"/>
    </row>
    <row r="670" spans="1:12" x14ac:dyDescent="0.35">
      <c r="A670" s="5"/>
      <c r="B670" s="5"/>
      <c r="C670" s="7"/>
      <c r="D670" s="7"/>
      <c r="E670" s="9"/>
      <c r="F670" s="9"/>
      <c r="G670" s="15"/>
      <c r="H670" s="15"/>
      <c r="I670" s="17"/>
      <c r="J670" s="17"/>
      <c r="K670" s="19"/>
      <c r="L670" s="19"/>
    </row>
    <row r="671" spans="1:12" x14ac:dyDescent="0.35">
      <c r="A671" s="5"/>
      <c r="B671" s="5"/>
      <c r="C671" s="7"/>
      <c r="D671" s="7"/>
      <c r="E671" s="9"/>
      <c r="F671" s="9"/>
      <c r="G671" s="15"/>
      <c r="H671" s="15"/>
      <c r="I671" s="17"/>
      <c r="J671" s="17"/>
      <c r="K671" s="19"/>
      <c r="L671" s="19"/>
    </row>
    <row r="672" spans="1:12" x14ac:dyDescent="0.35">
      <c r="A672" s="5"/>
      <c r="B672" s="5"/>
      <c r="C672" s="7"/>
      <c r="D672" s="7"/>
      <c r="E672" s="9"/>
      <c r="F672" s="9"/>
      <c r="G672" s="15"/>
      <c r="H672" s="15"/>
      <c r="I672" s="17"/>
      <c r="J672" s="17"/>
      <c r="K672" s="19"/>
      <c r="L672" s="19"/>
    </row>
    <row r="673" spans="1:12" x14ac:dyDescent="0.35">
      <c r="A673" s="5"/>
      <c r="B673" s="5"/>
      <c r="C673" s="7"/>
      <c r="D673" s="7"/>
      <c r="E673" s="9"/>
      <c r="F673" s="9"/>
      <c r="G673" s="15"/>
      <c r="H673" s="15"/>
      <c r="I673" s="17"/>
      <c r="J673" s="17"/>
      <c r="K673" s="19"/>
      <c r="L673" s="19"/>
    </row>
    <row r="674" spans="1:12" x14ac:dyDescent="0.35">
      <c r="A674" s="5"/>
      <c r="B674" s="5"/>
      <c r="C674" s="7"/>
      <c r="D674" s="7"/>
      <c r="E674" s="9"/>
      <c r="F674" s="9"/>
      <c r="G674" s="15"/>
      <c r="H674" s="15"/>
      <c r="I674" s="17"/>
      <c r="J674" s="17"/>
      <c r="K674" s="19"/>
      <c r="L674" s="19"/>
    </row>
    <row r="675" spans="1:12" x14ac:dyDescent="0.35">
      <c r="A675" s="5"/>
      <c r="B675" s="5"/>
      <c r="C675" s="7"/>
      <c r="D675" s="7"/>
      <c r="E675" s="9"/>
      <c r="F675" s="9"/>
      <c r="G675" s="15"/>
      <c r="H675" s="15"/>
      <c r="I675" s="17"/>
      <c r="J675" s="17"/>
      <c r="K675" s="19"/>
      <c r="L675" s="19"/>
    </row>
    <row r="676" spans="1:12" x14ac:dyDescent="0.35">
      <c r="A676" s="5"/>
      <c r="B676" s="5"/>
      <c r="C676" s="7"/>
      <c r="D676" s="7"/>
      <c r="E676" s="9"/>
      <c r="F676" s="9"/>
      <c r="G676" s="15"/>
      <c r="H676" s="15"/>
      <c r="I676" s="17"/>
      <c r="J676" s="17"/>
      <c r="K676" s="19"/>
      <c r="L676" s="19"/>
    </row>
    <row r="677" spans="1:12" x14ac:dyDescent="0.35">
      <c r="A677" s="5"/>
      <c r="B677" s="5"/>
      <c r="C677" s="7"/>
      <c r="D677" s="7"/>
      <c r="E677" s="9"/>
      <c r="F677" s="9"/>
      <c r="G677" s="15"/>
      <c r="H677" s="15"/>
      <c r="I677" s="17"/>
      <c r="J677" s="17"/>
      <c r="K677" s="19"/>
      <c r="L677" s="19"/>
    </row>
    <row r="678" spans="1:12" x14ac:dyDescent="0.35">
      <c r="A678" s="5"/>
      <c r="B678" s="5"/>
      <c r="C678" s="7"/>
      <c r="D678" s="7"/>
      <c r="E678" s="9"/>
      <c r="F678" s="9"/>
      <c r="G678" s="15"/>
      <c r="H678" s="15"/>
      <c r="I678" s="17"/>
      <c r="J678" s="17"/>
      <c r="K678" s="19"/>
      <c r="L678" s="19"/>
    </row>
    <row r="679" spans="1:12" x14ac:dyDescent="0.35">
      <c r="A679" s="5"/>
      <c r="B679" s="5"/>
      <c r="C679" s="7"/>
      <c r="D679" s="7"/>
      <c r="E679" s="9"/>
      <c r="F679" s="9"/>
      <c r="G679" s="15"/>
      <c r="H679" s="15"/>
      <c r="I679" s="17"/>
      <c r="J679" s="17"/>
      <c r="K679" s="19"/>
      <c r="L679" s="19"/>
    </row>
    <row r="680" spans="1:12" x14ac:dyDescent="0.35">
      <c r="A680" s="5"/>
      <c r="B680" s="5"/>
      <c r="C680" s="7"/>
      <c r="D680" s="7"/>
      <c r="E680" s="9"/>
      <c r="F680" s="9"/>
      <c r="G680" s="15"/>
      <c r="H680" s="15"/>
      <c r="I680" s="17"/>
      <c r="J680" s="17"/>
      <c r="K680" s="19"/>
      <c r="L680" s="19"/>
    </row>
    <row r="681" spans="1:12" x14ac:dyDescent="0.35">
      <c r="A681" s="5"/>
      <c r="B681" s="5"/>
      <c r="C681" s="7"/>
      <c r="D681" s="7"/>
      <c r="E681" s="9"/>
      <c r="F681" s="9"/>
      <c r="G681" s="15"/>
      <c r="H681" s="15"/>
      <c r="I681" s="17"/>
      <c r="J681" s="17"/>
      <c r="K681" s="19"/>
      <c r="L681" s="19"/>
    </row>
    <row r="682" spans="1:12" x14ac:dyDescent="0.35">
      <c r="A682" s="5"/>
      <c r="B682" s="5"/>
      <c r="C682" s="7"/>
      <c r="D682" s="7"/>
      <c r="E682" s="9"/>
      <c r="F682" s="9"/>
      <c r="G682" s="15"/>
      <c r="H682" s="15"/>
      <c r="I682" s="17"/>
      <c r="J682" s="17"/>
      <c r="K682" s="19"/>
      <c r="L682" s="19"/>
    </row>
    <row r="683" spans="1:12" x14ac:dyDescent="0.35">
      <c r="A683" s="5"/>
      <c r="B683" s="5"/>
      <c r="C683" s="7"/>
      <c r="D683" s="7"/>
      <c r="E683" s="9"/>
      <c r="F683" s="9"/>
      <c r="G683" s="15"/>
      <c r="H683" s="15"/>
      <c r="I683" s="17"/>
      <c r="J683" s="17"/>
      <c r="K683" s="19"/>
      <c r="L683" s="19"/>
    </row>
    <row r="684" spans="1:12" x14ac:dyDescent="0.35">
      <c r="A684" s="5"/>
      <c r="B684" s="5"/>
      <c r="C684" s="7"/>
      <c r="D684" s="7"/>
      <c r="E684" s="9"/>
      <c r="F684" s="9"/>
      <c r="G684" s="15"/>
      <c r="H684" s="15"/>
      <c r="I684" s="17"/>
      <c r="J684" s="17"/>
      <c r="K684" s="19"/>
      <c r="L684" s="19"/>
    </row>
    <row r="685" spans="1:12" x14ac:dyDescent="0.35">
      <c r="A685" s="5"/>
      <c r="B685" s="5"/>
      <c r="C685" s="7"/>
      <c r="D685" s="7"/>
      <c r="E685" s="9"/>
      <c r="F685" s="9"/>
      <c r="G685" s="15"/>
      <c r="H685" s="15"/>
      <c r="I685" s="17"/>
      <c r="J685" s="17"/>
      <c r="K685" s="19"/>
      <c r="L685" s="19"/>
    </row>
    <row r="686" spans="1:12" x14ac:dyDescent="0.35">
      <c r="A686" s="5"/>
      <c r="B686" s="5"/>
      <c r="C686" s="7"/>
      <c r="D686" s="7"/>
      <c r="E686" s="9"/>
      <c r="F686" s="9"/>
      <c r="G686" s="15"/>
      <c r="H686" s="15"/>
      <c r="I686" s="17"/>
      <c r="J686" s="17"/>
      <c r="K686" s="19"/>
      <c r="L686" s="19"/>
    </row>
    <row r="687" spans="1:12" x14ac:dyDescent="0.35">
      <c r="A687" s="5"/>
      <c r="B687" s="5"/>
      <c r="C687" s="7"/>
      <c r="D687" s="7"/>
      <c r="E687" s="9"/>
      <c r="F687" s="9"/>
      <c r="G687" s="15"/>
      <c r="H687" s="15"/>
      <c r="I687" s="17"/>
      <c r="J687" s="17"/>
      <c r="K687" s="19"/>
      <c r="L687" s="19"/>
    </row>
    <row r="688" spans="1:12" x14ac:dyDescent="0.35">
      <c r="A688" s="5"/>
      <c r="B688" s="5"/>
      <c r="C688" s="7"/>
      <c r="D688" s="7"/>
      <c r="E688" s="9"/>
      <c r="F688" s="9"/>
      <c r="G688" s="15"/>
      <c r="H688" s="15"/>
      <c r="I688" s="17"/>
      <c r="J688" s="17"/>
      <c r="K688" s="19"/>
      <c r="L688" s="19"/>
    </row>
    <row r="689" spans="1:12" x14ac:dyDescent="0.35">
      <c r="A689" s="5"/>
      <c r="B689" s="5"/>
      <c r="C689" s="7"/>
      <c r="D689" s="7"/>
      <c r="E689" s="9"/>
      <c r="F689" s="9"/>
      <c r="G689" s="15"/>
      <c r="H689" s="15"/>
      <c r="I689" s="17"/>
      <c r="J689" s="17"/>
      <c r="K689" s="19"/>
      <c r="L689" s="19"/>
    </row>
    <row r="690" spans="1:12" x14ac:dyDescent="0.35">
      <c r="A690" s="5"/>
      <c r="B690" s="5"/>
      <c r="C690" s="7"/>
      <c r="D690" s="7"/>
      <c r="E690" s="9"/>
      <c r="F690" s="9"/>
      <c r="G690" s="15"/>
      <c r="H690" s="15"/>
      <c r="I690" s="17"/>
      <c r="J690" s="17"/>
      <c r="K690" s="19"/>
      <c r="L690" s="19"/>
    </row>
    <row r="691" spans="1:12" x14ac:dyDescent="0.35">
      <c r="A691" s="5"/>
      <c r="B691" s="5"/>
      <c r="C691" s="7"/>
      <c r="D691" s="7"/>
      <c r="E691" s="9"/>
      <c r="F691" s="9"/>
      <c r="G691" s="15"/>
      <c r="H691" s="15"/>
      <c r="I691" s="17"/>
      <c r="J691" s="17"/>
      <c r="K691" s="19"/>
      <c r="L691" s="19"/>
    </row>
    <row r="692" spans="1:12" x14ac:dyDescent="0.35">
      <c r="A692" s="5"/>
      <c r="B692" s="5"/>
      <c r="C692" s="7"/>
      <c r="D692" s="7"/>
      <c r="E692" s="9"/>
      <c r="F692" s="9"/>
      <c r="G692" s="15"/>
      <c r="H692" s="15"/>
      <c r="I692" s="17"/>
      <c r="J692" s="17"/>
      <c r="K692" s="19"/>
      <c r="L692" s="19"/>
    </row>
    <row r="693" spans="1:12" x14ac:dyDescent="0.35">
      <c r="A693" s="5"/>
      <c r="B693" s="5"/>
      <c r="C693" s="7"/>
      <c r="D693" s="7"/>
      <c r="E693" s="9"/>
      <c r="F693" s="9"/>
      <c r="G693" s="15"/>
      <c r="H693" s="15"/>
      <c r="I693" s="17"/>
      <c r="J693" s="17"/>
      <c r="K693" s="19"/>
      <c r="L693" s="19"/>
    </row>
    <row r="694" spans="1:12" x14ac:dyDescent="0.35">
      <c r="A694" s="5"/>
      <c r="B694" s="5"/>
      <c r="C694" s="7"/>
      <c r="D694" s="7"/>
      <c r="E694" s="9"/>
      <c r="F694" s="9"/>
      <c r="G694" s="15"/>
      <c r="H694" s="15"/>
      <c r="I694" s="17"/>
      <c r="J694" s="17"/>
      <c r="K694" s="19"/>
      <c r="L694" s="19"/>
    </row>
    <row r="695" spans="1:12" x14ac:dyDescent="0.35">
      <c r="A695" s="5"/>
      <c r="B695" s="5"/>
      <c r="C695" s="7"/>
      <c r="D695" s="7"/>
      <c r="E695" s="9"/>
      <c r="F695" s="9"/>
      <c r="G695" s="15"/>
      <c r="H695" s="15"/>
      <c r="I695" s="17"/>
      <c r="J695" s="17"/>
      <c r="K695" s="19"/>
      <c r="L695" s="19"/>
    </row>
    <row r="696" spans="1:12" x14ac:dyDescent="0.35">
      <c r="A696" s="5"/>
      <c r="B696" s="5"/>
      <c r="C696" s="7"/>
      <c r="D696" s="7"/>
      <c r="E696" s="9"/>
      <c r="F696" s="9"/>
      <c r="G696" s="15"/>
      <c r="H696" s="15"/>
      <c r="I696" s="17"/>
      <c r="J696" s="17"/>
      <c r="K696" s="19"/>
      <c r="L696" s="19"/>
    </row>
    <row r="697" spans="1:12" x14ac:dyDescent="0.35">
      <c r="A697" s="5"/>
      <c r="B697" s="5"/>
      <c r="C697" s="7"/>
      <c r="D697" s="7"/>
      <c r="E697" s="9"/>
      <c r="F697" s="9"/>
      <c r="G697" s="15"/>
      <c r="H697" s="15"/>
      <c r="I697" s="17"/>
      <c r="J697" s="17"/>
      <c r="K697" s="19"/>
      <c r="L697" s="19"/>
    </row>
    <row r="698" spans="1:12" x14ac:dyDescent="0.35">
      <c r="A698" s="5"/>
      <c r="B698" s="5"/>
      <c r="C698" s="7"/>
      <c r="D698" s="7"/>
      <c r="E698" s="9"/>
      <c r="F698" s="9"/>
      <c r="G698" s="15"/>
      <c r="H698" s="15"/>
      <c r="I698" s="17"/>
      <c r="J698" s="17"/>
      <c r="K698" s="19"/>
      <c r="L698" s="19"/>
    </row>
    <row r="699" spans="1:12" x14ac:dyDescent="0.35">
      <c r="A699" s="5"/>
      <c r="B699" s="5"/>
      <c r="C699" s="7"/>
      <c r="D699" s="7"/>
      <c r="E699" s="9"/>
      <c r="F699" s="9"/>
      <c r="G699" s="15"/>
      <c r="H699" s="15"/>
      <c r="I699" s="17"/>
      <c r="J699" s="17"/>
      <c r="K699" s="19"/>
      <c r="L699" s="19"/>
    </row>
    <row r="700" spans="1:12" x14ac:dyDescent="0.35">
      <c r="A700" s="5"/>
      <c r="B700" s="5"/>
      <c r="C700" s="7"/>
      <c r="D700" s="7"/>
      <c r="E700" s="9"/>
      <c r="F700" s="9"/>
      <c r="G700" s="15"/>
      <c r="H700" s="15"/>
      <c r="I700" s="17"/>
      <c r="J700" s="17"/>
      <c r="K700" s="19"/>
      <c r="L700" s="19"/>
    </row>
    <row r="701" spans="1:12" x14ac:dyDescent="0.35">
      <c r="A701" s="5"/>
      <c r="B701" s="5"/>
      <c r="C701" s="7"/>
      <c r="D701" s="7"/>
      <c r="E701" s="9"/>
      <c r="F701" s="9"/>
      <c r="G701" s="15"/>
      <c r="H701" s="15"/>
      <c r="I701" s="17"/>
      <c r="J701" s="17"/>
      <c r="K701" s="19"/>
      <c r="L701" s="19"/>
    </row>
    <row r="702" spans="1:12" x14ac:dyDescent="0.35">
      <c r="A702" s="5"/>
      <c r="B702" s="5"/>
      <c r="C702" s="7"/>
      <c r="D702" s="7"/>
      <c r="E702" s="9"/>
      <c r="F702" s="9"/>
      <c r="G702" s="15"/>
      <c r="H702" s="15"/>
      <c r="I702" s="17"/>
      <c r="J702" s="17"/>
      <c r="K702" s="19"/>
      <c r="L702" s="19"/>
    </row>
    <row r="703" spans="1:12" x14ac:dyDescent="0.35">
      <c r="A703" s="5"/>
      <c r="B703" s="5"/>
      <c r="C703" s="7"/>
      <c r="D703" s="7"/>
      <c r="E703" s="9"/>
      <c r="F703" s="9"/>
      <c r="G703" s="15"/>
      <c r="H703" s="15"/>
      <c r="I703" s="17"/>
      <c r="J703" s="17"/>
      <c r="K703" s="19"/>
      <c r="L703" s="19"/>
    </row>
    <row r="704" spans="1:12" x14ac:dyDescent="0.35">
      <c r="A704" s="5"/>
      <c r="B704" s="5"/>
      <c r="C704" s="7"/>
      <c r="D704" s="7"/>
      <c r="E704" s="9"/>
      <c r="F704" s="9"/>
      <c r="G704" s="15"/>
      <c r="H704" s="15"/>
      <c r="I704" s="17"/>
      <c r="J704" s="17"/>
      <c r="K704" s="19"/>
      <c r="L704" s="19"/>
    </row>
    <row r="705" spans="1:12" x14ac:dyDescent="0.35">
      <c r="A705" s="5"/>
      <c r="B705" s="5"/>
      <c r="C705" s="7"/>
      <c r="D705" s="7"/>
      <c r="E705" s="9"/>
      <c r="F705" s="9"/>
      <c r="G705" s="15"/>
      <c r="H705" s="15"/>
      <c r="I705" s="17"/>
      <c r="J705" s="17"/>
      <c r="K705" s="19"/>
      <c r="L705" s="19"/>
    </row>
    <row r="706" spans="1:12" x14ac:dyDescent="0.35">
      <c r="A706" s="5"/>
      <c r="B706" s="5"/>
      <c r="C706" s="7"/>
      <c r="D706" s="7"/>
      <c r="E706" s="9"/>
      <c r="F706" s="9"/>
      <c r="G706" s="15"/>
      <c r="H706" s="15"/>
      <c r="I706" s="17"/>
      <c r="J706" s="17"/>
      <c r="K706" s="19"/>
      <c r="L706" s="19"/>
    </row>
    <row r="707" spans="1:12" x14ac:dyDescent="0.35">
      <c r="A707" s="5"/>
      <c r="B707" s="5"/>
      <c r="C707" s="7"/>
      <c r="D707" s="7"/>
      <c r="E707" s="9"/>
      <c r="F707" s="9"/>
      <c r="G707" s="15"/>
      <c r="H707" s="15"/>
      <c r="I707" s="17"/>
      <c r="J707" s="17"/>
      <c r="K707" s="19"/>
      <c r="L707" s="19"/>
    </row>
    <row r="708" spans="1:12" x14ac:dyDescent="0.35">
      <c r="A708" s="5"/>
      <c r="B708" s="5"/>
      <c r="C708" s="7"/>
      <c r="D708" s="7"/>
      <c r="E708" s="9"/>
      <c r="F708" s="9"/>
      <c r="G708" s="15"/>
      <c r="H708" s="15"/>
      <c r="I708" s="17"/>
      <c r="J708" s="17"/>
      <c r="K708" s="19"/>
      <c r="L708" s="19"/>
    </row>
    <row r="709" spans="1:12" x14ac:dyDescent="0.35">
      <c r="A709" s="5"/>
      <c r="B709" s="5"/>
      <c r="C709" s="7"/>
      <c r="D709" s="7"/>
      <c r="E709" s="9"/>
      <c r="F709" s="9"/>
      <c r="G709" s="15"/>
      <c r="H709" s="15"/>
      <c r="I709" s="17"/>
      <c r="J709" s="17"/>
      <c r="K709" s="19"/>
      <c r="L709" s="19"/>
    </row>
    <row r="710" spans="1:12" x14ac:dyDescent="0.35">
      <c r="A710" s="5"/>
      <c r="B710" s="5"/>
      <c r="C710" s="7"/>
      <c r="D710" s="7"/>
      <c r="E710" s="9"/>
      <c r="F710" s="9"/>
      <c r="G710" s="15"/>
      <c r="H710" s="15"/>
      <c r="I710" s="17"/>
      <c r="J710" s="17"/>
      <c r="K710" s="19"/>
      <c r="L710" s="19"/>
    </row>
    <row r="711" spans="1:12" x14ac:dyDescent="0.35">
      <c r="A711" s="5"/>
      <c r="B711" s="5"/>
      <c r="C711" s="7"/>
      <c r="D711" s="7"/>
      <c r="E711" s="9"/>
      <c r="F711" s="9"/>
      <c r="G711" s="15"/>
      <c r="H711" s="15"/>
      <c r="I711" s="17"/>
      <c r="J711" s="17"/>
      <c r="K711" s="19"/>
      <c r="L711" s="19"/>
    </row>
    <row r="712" spans="1:12" x14ac:dyDescent="0.35">
      <c r="A712" s="5"/>
      <c r="B712" s="5"/>
      <c r="C712" s="7"/>
      <c r="D712" s="7"/>
      <c r="E712" s="9"/>
      <c r="F712" s="9"/>
      <c r="G712" s="15"/>
      <c r="H712" s="15"/>
      <c r="I712" s="17"/>
      <c r="J712" s="17"/>
      <c r="K712" s="19"/>
      <c r="L712" s="19"/>
    </row>
    <row r="713" spans="1:12" x14ac:dyDescent="0.35">
      <c r="A713" s="5"/>
      <c r="B713" s="5"/>
      <c r="C713" s="7"/>
      <c r="D713" s="7"/>
      <c r="E713" s="9"/>
      <c r="F713" s="9"/>
      <c r="G713" s="15"/>
      <c r="H713" s="15"/>
      <c r="I713" s="17"/>
      <c r="J713" s="17"/>
      <c r="K713" s="19"/>
      <c r="L713" s="19"/>
    </row>
    <row r="714" spans="1:12" x14ac:dyDescent="0.35">
      <c r="A714" s="5"/>
      <c r="B714" s="5"/>
      <c r="C714" s="7"/>
      <c r="D714" s="7"/>
      <c r="E714" s="9"/>
      <c r="F714" s="9"/>
      <c r="G714" s="15"/>
      <c r="H714" s="15"/>
      <c r="I714" s="17"/>
      <c r="J714" s="17"/>
      <c r="K714" s="19"/>
      <c r="L714" s="19"/>
    </row>
    <row r="715" spans="1:12" x14ac:dyDescent="0.35">
      <c r="A715" s="5"/>
      <c r="B715" s="5"/>
      <c r="C715" s="7"/>
      <c r="D715" s="7"/>
      <c r="E715" s="9"/>
      <c r="F715" s="9"/>
      <c r="G715" s="15"/>
      <c r="H715" s="15"/>
      <c r="I715" s="17"/>
      <c r="J715" s="17"/>
      <c r="K715" s="19"/>
      <c r="L715" s="19"/>
    </row>
    <row r="716" spans="1:12" x14ac:dyDescent="0.35">
      <c r="A716" s="5"/>
      <c r="B716" s="5"/>
      <c r="C716" s="7"/>
      <c r="D716" s="7"/>
      <c r="E716" s="9"/>
      <c r="F716" s="9"/>
      <c r="G716" s="15"/>
      <c r="H716" s="15"/>
      <c r="I716" s="17"/>
      <c r="J716" s="17"/>
      <c r="K716" s="19"/>
      <c r="L716" s="19"/>
    </row>
    <row r="717" spans="1:12" x14ac:dyDescent="0.35">
      <c r="A717" s="5"/>
      <c r="B717" s="5"/>
      <c r="C717" s="7"/>
      <c r="D717" s="7"/>
      <c r="E717" s="9"/>
      <c r="F717" s="9"/>
      <c r="G717" s="15"/>
      <c r="H717" s="15"/>
      <c r="I717" s="17"/>
      <c r="J717" s="17"/>
      <c r="K717" s="19"/>
      <c r="L717" s="19"/>
    </row>
    <row r="718" spans="1:12" x14ac:dyDescent="0.35">
      <c r="A718" s="5"/>
      <c r="B718" s="5"/>
      <c r="C718" s="7"/>
      <c r="D718" s="7"/>
      <c r="E718" s="9"/>
      <c r="F718" s="9"/>
      <c r="G718" s="15"/>
      <c r="H718" s="15"/>
      <c r="I718" s="17"/>
      <c r="J718" s="17"/>
      <c r="K718" s="19"/>
      <c r="L718" s="19"/>
    </row>
    <row r="719" spans="1:12" x14ac:dyDescent="0.35">
      <c r="A719" s="5"/>
      <c r="B719" s="5"/>
      <c r="C719" s="7"/>
      <c r="D719" s="7"/>
      <c r="E719" s="9"/>
      <c r="F719" s="9"/>
      <c r="G719" s="15"/>
      <c r="H719" s="15"/>
      <c r="I719" s="17"/>
      <c r="J719" s="17"/>
      <c r="K719" s="19"/>
      <c r="L719" s="19"/>
    </row>
    <row r="720" spans="1:12" x14ac:dyDescent="0.35">
      <c r="A720" s="5"/>
      <c r="B720" s="5"/>
      <c r="C720" s="7"/>
      <c r="D720" s="7"/>
      <c r="E720" s="9"/>
      <c r="F720" s="9"/>
      <c r="G720" s="15"/>
      <c r="H720" s="15"/>
      <c r="I720" s="17"/>
      <c r="J720" s="17"/>
      <c r="K720" s="19"/>
      <c r="L720" s="19"/>
    </row>
    <row r="721" spans="1:12" x14ac:dyDescent="0.35">
      <c r="A721" s="5"/>
      <c r="B721" s="5"/>
      <c r="C721" s="7"/>
      <c r="D721" s="7"/>
      <c r="E721" s="9"/>
      <c r="F721" s="9"/>
      <c r="G721" s="15"/>
      <c r="H721" s="15"/>
      <c r="I721" s="17"/>
      <c r="J721" s="17"/>
      <c r="K721" s="19"/>
      <c r="L721" s="19"/>
    </row>
    <row r="722" spans="1:12" x14ac:dyDescent="0.35">
      <c r="A722" s="5"/>
      <c r="B722" s="5"/>
      <c r="C722" s="7"/>
      <c r="D722" s="7"/>
      <c r="E722" s="9"/>
      <c r="F722" s="9"/>
      <c r="G722" s="15"/>
      <c r="H722" s="15"/>
      <c r="I722" s="17"/>
      <c r="J722" s="17"/>
      <c r="K722" s="19"/>
      <c r="L722" s="19"/>
    </row>
    <row r="723" spans="1:12" x14ac:dyDescent="0.35">
      <c r="A723" s="5"/>
      <c r="B723" s="5"/>
      <c r="C723" s="7"/>
      <c r="D723" s="7"/>
      <c r="E723" s="9"/>
      <c r="F723" s="9"/>
      <c r="G723" s="15"/>
      <c r="H723" s="15"/>
      <c r="I723" s="17"/>
      <c r="J723" s="17"/>
      <c r="K723" s="19"/>
      <c r="L723" s="19"/>
    </row>
    <row r="724" spans="1:12" x14ac:dyDescent="0.35">
      <c r="A724" s="5"/>
      <c r="B724" s="5"/>
      <c r="C724" s="7"/>
      <c r="D724" s="7"/>
      <c r="E724" s="9"/>
      <c r="F724" s="9"/>
      <c r="G724" s="15"/>
      <c r="H724" s="15"/>
      <c r="I724" s="17"/>
      <c r="J724" s="17"/>
      <c r="K724" s="19"/>
      <c r="L724" s="19"/>
    </row>
    <row r="725" spans="1:12" x14ac:dyDescent="0.35">
      <c r="A725" s="5"/>
      <c r="B725" s="5"/>
      <c r="C725" s="7"/>
      <c r="D725" s="7"/>
      <c r="E725" s="9"/>
      <c r="F725" s="9"/>
      <c r="G725" s="15"/>
      <c r="H725" s="15"/>
      <c r="I725" s="17"/>
      <c r="J725" s="17"/>
      <c r="K725" s="19"/>
      <c r="L725" s="19"/>
    </row>
    <row r="726" spans="1:12" x14ac:dyDescent="0.35">
      <c r="A726" s="5"/>
      <c r="B726" s="5"/>
      <c r="C726" s="7"/>
      <c r="D726" s="7"/>
      <c r="E726" s="9"/>
      <c r="F726" s="9"/>
      <c r="G726" s="15"/>
      <c r="H726" s="15"/>
      <c r="I726" s="17"/>
      <c r="J726" s="17"/>
      <c r="K726" s="19"/>
      <c r="L726" s="19"/>
    </row>
    <row r="727" spans="1:12" x14ac:dyDescent="0.35">
      <c r="A727" s="5"/>
      <c r="B727" s="5"/>
      <c r="C727" s="7"/>
      <c r="D727" s="7"/>
      <c r="E727" s="9"/>
      <c r="F727" s="9"/>
      <c r="G727" s="15"/>
      <c r="H727" s="15"/>
      <c r="I727" s="17"/>
      <c r="J727" s="17"/>
      <c r="K727" s="19"/>
      <c r="L727" s="19"/>
    </row>
    <row r="728" spans="1:12" x14ac:dyDescent="0.35">
      <c r="A728" s="5"/>
      <c r="B728" s="5"/>
      <c r="C728" s="7"/>
      <c r="D728" s="7"/>
      <c r="E728" s="9"/>
      <c r="F728" s="9"/>
      <c r="G728" s="15"/>
      <c r="H728" s="15"/>
      <c r="I728" s="17"/>
      <c r="J728" s="17"/>
      <c r="K728" s="19"/>
      <c r="L728" s="19"/>
    </row>
    <row r="729" spans="1:12" x14ac:dyDescent="0.35">
      <c r="A729" s="5"/>
      <c r="B729" s="5"/>
      <c r="C729" s="7"/>
      <c r="D729" s="7"/>
      <c r="E729" s="9"/>
      <c r="F729" s="9"/>
      <c r="G729" s="15"/>
      <c r="H729" s="15"/>
      <c r="I729" s="17"/>
      <c r="J729" s="17"/>
      <c r="K729" s="19"/>
      <c r="L729" s="19"/>
    </row>
    <row r="730" spans="1:12" x14ac:dyDescent="0.35">
      <c r="A730" s="5"/>
      <c r="B730" s="5"/>
      <c r="C730" s="7"/>
      <c r="D730" s="7"/>
      <c r="E730" s="9"/>
      <c r="F730" s="9"/>
      <c r="G730" s="15"/>
      <c r="H730" s="15"/>
      <c r="I730" s="17"/>
      <c r="J730" s="17"/>
      <c r="K730" s="19"/>
      <c r="L730" s="19"/>
    </row>
    <row r="731" spans="1:12" x14ac:dyDescent="0.35">
      <c r="A731" s="5"/>
      <c r="B731" s="5"/>
      <c r="C731" s="7"/>
      <c r="D731" s="7"/>
      <c r="E731" s="9"/>
      <c r="F731" s="9"/>
      <c r="G731" s="15"/>
      <c r="H731" s="15"/>
      <c r="I731" s="17"/>
      <c r="J731" s="17"/>
      <c r="K731" s="19"/>
      <c r="L731" s="19"/>
    </row>
    <row r="732" spans="1:12" x14ac:dyDescent="0.35">
      <c r="A732" s="5"/>
      <c r="B732" s="5"/>
      <c r="C732" s="7"/>
      <c r="D732" s="7"/>
      <c r="E732" s="9"/>
      <c r="F732" s="9"/>
      <c r="G732" s="15"/>
      <c r="H732" s="15"/>
      <c r="I732" s="17"/>
      <c r="J732" s="17"/>
      <c r="K732" s="19"/>
      <c r="L732" s="19"/>
    </row>
    <row r="733" spans="1:12" x14ac:dyDescent="0.35">
      <c r="A733" s="5"/>
      <c r="B733" s="5"/>
      <c r="C733" s="7"/>
      <c r="D733" s="7"/>
      <c r="E733" s="9"/>
      <c r="F733" s="9"/>
      <c r="G733" s="15"/>
      <c r="H733" s="15"/>
      <c r="I733" s="17"/>
      <c r="J733" s="17"/>
      <c r="K733" s="19"/>
      <c r="L733" s="19"/>
    </row>
    <row r="734" spans="1:12" x14ac:dyDescent="0.35">
      <c r="A734" s="5"/>
      <c r="B734" s="5"/>
      <c r="C734" s="7"/>
      <c r="D734" s="7"/>
      <c r="E734" s="9"/>
      <c r="F734" s="9"/>
      <c r="G734" s="15"/>
      <c r="H734" s="15"/>
      <c r="I734" s="17"/>
      <c r="J734" s="17"/>
      <c r="K734" s="19"/>
      <c r="L734" s="19"/>
    </row>
    <row r="735" spans="1:12" x14ac:dyDescent="0.35">
      <c r="A735" s="5"/>
      <c r="B735" s="5"/>
      <c r="C735" s="7"/>
      <c r="D735" s="7"/>
      <c r="E735" s="9"/>
      <c r="F735" s="9"/>
      <c r="G735" s="15"/>
      <c r="H735" s="15"/>
      <c r="I735" s="17"/>
      <c r="J735" s="17"/>
      <c r="K735" s="19"/>
      <c r="L735" s="19"/>
    </row>
    <row r="736" spans="1:12" x14ac:dyDescent="0.35">
      <c r="A736" s="5"/>
      <c r="B736" s="5"/>
      <c r="C736" s="7"/>
      <c r="D736" s="7"/>
      <c r="E736" s="9"/>
      <c r="F736" s="9"/>
      <c r="G736" s="15"/>
      <c r="H736" s="15"/>
      <c r="I736" s="17"/>
      <c r="J736" s="17"/>
      <c r="K736" s="19"/>
      <c r="L736" s="19"/>
    </row>
    <row r="737" spans="1:12" x14ac:dyDescent="0.35">
      <c r="A737" s="5"/>
      <c r="B737" s="5"/>
      <c r="C737" s="7"/>
      <c r="D737" s="7"/>
      <c r="E737" s="9"/>
      <c r="F737" s="9"/>
      <c r="G737" s="15"/>
      <c r="H737" s="15"/>
      <c r="I737" s="17"/>
      <c r="J737" s="17"/>
      <c r="K737" s="19"/>
      <c r="L737" s="19"/>
    </row>
    <row r="738" spans="1:12" x14ac:dyDescent="0.35">
      <c r="A738" s="5"/>
      <c r="B738" s="5"/>
      <c r="C738" s="7"/>
      <c r="D738" s="7"/>
      <c r="E738" s="9"/>
      <c r="F738" s="9"/>
      <c r="G738" s="15"/>
      <c r="H738" s="15"/>
      <c r="I738" s="17"/>
      <c r="J738" s="17"/>
      <c r="K738" s="19"/>
      <c r="L738" s="19"/>
    </row>
    <row r="739" spans="1:12" x14ac:dyDescent="0.35">
      <c r="A739" s="5"/>
      <c r="B739" s="5"/>
      <c r="C739" s="7"/>
      <c r="D739" s="7"/>
      <c r="E739" s="9"/>
      <c r="F739" s="9"/>
      <c r="G739" s="15"/>
      <c r="H739" s="15"/>
      <c r="I739" s="17"/>
      <c r="J739" s="17"/>
      <c r="K739" s="19"/>
      <c r="L739" s="19"/>
    </row>
    <row r="740" spans="1:12" x14ac:dyDescent="0.35">
      <c r="A740" s="5"/>
      <c r="B740" s="5"/>
      <c r="C740" s="7"/>
      <c r="D740" s="7"/>
      <c r="E740" s="9"/>
      <c r="F740" s="9"/>
      <c r="G740" s="15"/>
      <c r="H740" s="15"/>
      <c r="I740" s="17"/>
      <c r="J740" s="17"/>
      <c r="K740" s="19"/>
      <c r="L740" s="19"/>
    </row>
    <row r="741" spans="1:12" x14ac:dyDescent="0.35">
      <c r="A741" s="5"/>
      <c r="B741" s="5"/>
      <c r="C741" s="7"/>
      <c r="D741" s="7"/>
      <c r="E741" s="9"/>
      <c r="F741" s="9"/>
      <c r="G741" s="15"/>
      <c r="H741" s="15"/>
      <c r="I741" s="17"/>
      <c r="J741" s="17"/>
      <c r="K741" s="19"/>
      <c r="L741" s="19"/>
    </row>
    <row r="742" spans="1:12" x14ac:dyDescent="0.35">
      <c r="A742" s="5"/>
      <c r="B742" s="5"/>
      <c r="C742" s="7"/>
      <c r="D742" s="7"/>
      <c r="E742" s="9"/>
      <c r="F742" s="9"/>
      <c r="G742" s="15"/>
      <c r="H742" s="15"/>
      <c r="I742" s="17"/>
      <c r="J742" s="17"/>
      <c r="K742" s="19"/>
      <c r="L742" s="19"/>
    </row>
    <row r="743" spans="1:12" x14ac:dyDescent="0.35">
      <c r="A743" s="5"/>
      <c r="B743" s="5"/>
      <c r="C743" s="7"/>
      <c r="D743" s="7"/>
      <c r="E743" s="9"/>
      <c r="F743" s="9"/>
      <c r="G743" s="15"/>
      <c r="H743" s="15"/>
      <c r="I743" s="17"/>
      <c r="J743" s="17"/>
      <c r="K743" s="19"/>
      <c r="L743" s="19"/>
    </row>
    <row r="744" spans="1:12" x14ac:dyDescent="0.35">
      <c r="A744" s="5"/>
      <c r="B744" s="5"/>
      <c r="C744" s="7"/>
      <c r="D744" s="7"/>
      <c r="E744" s="9"/>
      <c r="F744" s="9"/>
      <c r="G744" s="15"/>
      <c r="H744" s="15"/>
      <c r="I744" s="17"/>
      <c r="J744" s="17"/>
      <c r="K744" s="19"/>
      <c r="L744" s="19"/>
    </row>
    <row r="745" spans="1:12" x14ac:dyDescent="0.35">
      <c r="A745" s="5"/>
      <c r="B745" s="5"/>
      <c r="C745" s="7"/>
      <c r="D745" s="7"/>
      <c r="E745" s="9"/>
      <c r="F745" s="9"/>
      <c r="G745" s="15"/>
      <c r="H745" s="15"/>
      <c r="I745" s="17"/>
      <c r="J745" s="17"/>
      <c r="K745" s="19"/>
      <c r="L745" s="19"/>
    </row>
    <row r="746" spans="1:12" x14ac:dyDescent="0.35">
      <c r="A746" s="5"/>
      <c r="B746" s="5"/>
      <c r="C746" s="7"/>
      <c r="D746" s="7"/>
      <c r="E746" s="9"/>
      <c r="F746" s="9"/>
      <c r="G746" s="15"/>
      <c r="H746" s="15"/>
      <c r="I746" s="17"/>
      <c r="J746" s="17"/>
      <c r="K746" s="19"/>
      <c r="L746" s="19"/>
    </row>
    <row r="747" spans="1:12" x14ac:dyDescent="0.35">
      <c r="A747" s="5"/>
      <c r="B747" s="5"/>
      <c r="C747" s="7"/>
      <c r="D747" s="7"/>
      <c r="E747" s="9"/>
      <c r="F747" s="9"/>
      <c r="G747" s="15"/>
      <c r="H747" s="15"/>
      <c r="I747" s="17"/>
      <c r="J747" s="17"/>
      <c r="K747" s="19"/>
      <c r="L747" s="19"/>
    </row>
    <row r="748" spans="1:12" x14ac:dyDescent="0.35">
      <c r="A748" s="5"/>
      <c r="B748" s="5"/>
      <c r="C748" s="7"/>
      <c r="D748" s="7"/>
      <c r="E748" s="9"/>
      <c r="F748" s="9"/>
      <c r="G748" s="15"/>
      <c r="H748" s="15"/>
      <c r="I748" s="17"/>
      <c r="J748" s="17"/>
      <c r="K748" s="19"/>
      <c r="L748" s="19"/>
    </row>
    <row r="749" spans="1:12" x14ac:dyDescent="0.35">
      <c r="A749" s="5"/>
      <c r="B749" s="5"/>
      <c r="C749" s="7"/>
      <c r="D749" s="7"/>
      <c r="E749" s="9"/>
      <c r="F749" s="9"/>
      <c r="G749" s="15"/>
      <c r="H749" s="15"/>
      <c r="I749" s="17"/>
      <c r="J749" s="17"/>
      <c r="K749" s="19"/>
      <c r="L749" s="19"/>
    </row>
    <row r="750" spans="1:12" x14ac:dyDescent="0.35">
      <c r="A750" s="5"/>
      <c r="B750" s="5"/>
      <c r="C750" s="7"/>
      <c r="D750" s="7"/>
      <c r="E750" s="9"/>
      <c r="F750" s="9"/>
      <c r="G750" s="15"/>
      <c r="H750" s="15"/>
      <c r="I750" s="17"/>
      <c r="J750" s="17"/>
      <c r="K750" s="19"/>
      <c r="L750" s="19"/>
    </row>
    <row r="751" spans="1:12" x14ac:dyDescent="0.35">
      <c r="A751" s="5"/>
      <c r="B751" s="5"/>
      <c r="C751" s="7"/>
      <c r="D751" s="7"/>
      <c r="E751" s="9"/>
      <c r="F751" s="9"/>
      <c r="G751" s="15"/>
      <c r="H751" s="15"/>
      <c r="I751" s="17"/>
      <c r="J751" s="17"/>
      <c r="K751" s="19"/>
      <c r="L751" s="19"/>
    </row>
    <row r="752" spans="1:12" x14ac:dyDescent="0.35">
      <c r="A752" s="5"/>
      <c r="B752" s="5"/>
      <c r="C752" s="7"/>
      <c r="D752" s="7"/>
      <c r="E752" s="9"/>
      <c r="F752" s="9"/>
      <c r="G752" s="15"/>
      <c r="H752" s="15"/>
      <c r="I752" s="17"/>
      <c r="J752" s="17"/>
      <c r="K752" s="19"/>
      <c r="L752" s="19"/>
    </row>
    <row r="753" spans="1:12" x14ac:dyDescent="0.35">
      <c r="A753" s="5"/>
      <c r="B753" s="5"/>
      <c r="C753" s="7"/>
      <c r="D753" s="7"/>
      <c r="E753" s="9"/>
      <c r="F753" s="9"/>
      <c r="G753" s="15"/>
      <c r="H753" s="15"/>
      <c r="I753" s="17"/>
      <c r="J753" s="17"/>
      <c r="K753" s="19"/>
      <c r="L753" s="19"/>
    </row>
    <row r="754" spans="1:12" x14ac:dyDescent="0.35">
      <c r="A754" s="5"/>
      <c r="B754" s="5"/>
      <c r="C754" s="7"/>
      <c r="D754" s="7"/>
      <c r="E754" s="9"/>
      <c r="F754" s="9"/>
      <c r="G754" s="15"/>
      <c r="H754" s="15"/>
      <c r="I754" s="17"/>
      <c r="J754" s="17"/>
      <c r="K754" s="19"/>
      <c r="L754" s="19"/>
    </row>
    <row r="755" spans="1:12" x14ac:dyDescent="0.35">
      <c r="A755" s="5"/>
      <c r="B755" s="5"/>
      <c r="C755" s="7"/>
      <c r="D755" s="7"/>
      <c r="E755" s="9"/>
      <c r="F755" s="9"/>
      <c r="G755" s="15"/>
      <c r="H755" s="15"/>
      <c r="I755" s="17"/>
      <c r="J755" s="17"/>
      <c r="K755" s="19"/>
      <c r="L755" s="19"/>
    </row>
    <row r="756" spans="1:12" x14ac:dyDescent="0.35">
      <c r="A756" s="5"/>
      <c r="B756" s="5"/>
      <c r="C756" s="7"/>
      <c r="D756" s="7"/>
      <c r="E756" s="9"/>
      <c r="F756" s="9"/>
      <c r="G756" s="15"/>
      <c r="H756" s="15"/>
      <c r="I756" s="17"/>
      <c r="J756" s="17"/>
      <c r="K756" s="19"/>
      <c r="L756" s="19"/>
    </row>
    <row r="757" spans="1:12" x14ac:dyDescent="0.35">
      <c r="A757" s="5"/>
      <c r="B757" s="5"/>
      <c r="C757" s="7"/>
      <c r="D757" s="7"/>
      <c r="E757" s="9"/>
      <c r="F757" s="9"/>
      <c r="G757" s="15"/>
      <c r="H757" s="15"/>
      <c r="I757" s="17"/>
      <c r="J757" s="17"/>
      <c r="K757" s="19"/>
      <c r="L757" s="19"/>
    </row>
    <row r="758" spans="1:12" x14ac:dyDescent="0.35">
      <c r="A758" s="5"/>
      <c r="B758" s="5"/>
      <c r="C758" s="7"/>
      <c r="D758" s="7"/>
      <c r="E758" s="9"/>
      <c r="F758" s="9"/>
      <c r="G758" s="15"/>
      <c r="H758" s="15"/>
      <c r="I758" s="17"/>
      <c r="J758" s="17"/>
      <c r="K758" s="19"/>
      <c r="L758" s="19"/>
    </row>
    <row r="759" spans="1:12" x14ac:dyDescent="0.35">
      <c r="A759" s="5"/>
      <c r="B759" s="5"/>
      <c r="C759" s="7"/>
      <c r="D759" s="7"/>
      <c r="E759" s="9"/>
      <c r="F759" s="9"/>
      <c r="G759" s="15"/>
      <c r="H759" s="15"/>
      <c r="I759" s="17"/>
      <c r="J759" s="17"/>
      <c r="K759" s="19"/>
      <c r="L759" s="19"/>
    </row>
    <row r="760" spans="1:12" x14ac:dyDescent="0.35">
      <c r="A760" s="5"/>
      <c r="B760" s="5"/>
      <c r="C760" s="7"/>
      <c r="D760" s="7"/>
      <c r="E760" s="9"/>
      <c r="F760" s="9"/>
      <c r="G760" s="15"/>
      <c r="H760" s="15"/>
      <c r="I760" s="17"/>
      <c r="J760" s="17"/>
      <c r="K760" s="19"/>
      <c r="L760" s="19"/>
    </row>
    <row r="761" spans="1:12" x14ac:dyDescent="0.35">
      <c r="A761" s="5"/>
      <c r="B761" s="5"/>
      <c r="C761" s="7"/>
      <c r="D761" s="7"/>
      <c r="E761" s="9"/>
      <c r="F761" s="9"/>
      <c r="G761" s="15"/>
      <c r="H761" s="15"/>
      <c r="I761" s="17"/>
      <c r="J761" s="17"/>
      <c r="K761" s="19"/>
      <c r="L761" s="19"/>
    </row>
    <row r="762" spans="1:12" x14ac:dyDescent="0.35">
      <c r="A762" s="5"/>
      <c r="B762" s="5"/>
      <c r="C762" s="7"/>
      <c r="D762" s="7"/>
      <c r="E762" s="9"/>
      <c r="F762" s="9"/>
      <c r="G762" s="15"/>
      <c r="H762" s="15"/>
      <c r="I762" s="17"/>
      <c r="J762" s="17"/>
      <c r="K762" s="19"/>
      <c r="L762" s="19"/>
    </row>
    <row r="763" spans="1:12" x14ac:dyDescent="0.35">
      <c r="A763" s="5"/>
      <c r="B763" s="5"/>
      <c r="C763" s="7"/>
      <c r="D763" s="7"/>
      <c r="E763" s="9"/>
      <c r="F763" s="9"/>
      <c r="G763" s="15"/>
      <c r="H763" s="15"/>
      <c r="I763" s="17"/>
      <c r="J763" s="17"/>
      <c r="K763" s="19"/>
      <c r="L763" s="19"/>
    </row>
    <row r="764" spans="1:12" x14ac:dyDescent="0.35">
      <c r="A764" s="5"/>
      <c r="B764" s="5"/>
      <c r="C764" s="7"/>
      <c r="D764" s="7"/>
      <c r="E764" s="9"/>
      <c r="F764" s="9"/>
      <c r="G764" s="15"/>
      <c r="H764" s="15"/>
      <c r="I764" s="17"/>
      <c r="J764" s="17"/>
      <c r="K764" s="19"/>
      <c r="L764" s="19"/>
    </row>
    <row r="765" spans="1:12" x14ac:dyDescent="0.35">
      <c r="A765" s="5"/>
      <c r="B765" s="5"/>
      <c r="C765" s="7"/>
      <c r="D765" s="7"/>
      <c r="E765" s="9"/>
      <c r="F765" s="9"/>
      <c r="G765" s="15"/>
      <c r="H765" s="15"/>
      <c r="I765" s="17"/>
      <c r="J765" s="17"/>
      <c r="K765" s="19"/>
      <c r="L765" s="19"/>
    </row>
    <row r="766" spans="1:12" x14ac:dyDescent="0.35">
      <c r="A766" s="5"/>
      <c r="B766" s="5"/>
      <c r="C766" s="7"/>
      <c r="D766" s="7"/>
      <c r="E766" s="9"/>
      <c r="F766" s="9"/>
      <c r="G766" s="15"/>
      <c r="H766" s="15"/>
      <c r="I766" s="17"/>
      <c r="J766" s="17"/>
      <c r="K766" s="19"/>
      <c r="L766" s="19"/>
    </row>
    <row r="767" spans="1:12" x14ac:dyDescent="0.35">
      <c r="A767" s="5"/>
      <c r="B767" s="5"/>
      <c r="C767" s="7"/>
      <c r="D767" s="7"/>
      <c r="E767" s="9"/>
      <c r="F767" s="9"/>
      <c r="G767" s="15"/>
      <c r="H767" s="15"/>
      <c r="I767" s="17"/>
      <c r="J767" s="17"/>
      <c r="K767" s="19"/>
      <c r="L767" s="19"/>
    </row>
    <row r="768" spans="1:12" x14ac:dyDescent="0.35">
      <c r="A768" s="5"/>
      <c r="B768" s="5"/>
      <c r="C768" s="7"/>
      <c r="D768" s="7"/>
      <c r="E768" s="9"/>
      <c r="F768" s="9"/>
      <c r="G768" s="15"/>
      <c r="H768" s="15"/>
      <c r="I768" s="17"/>
      <c r="J768" s="17"/>
      <c r="K768" s="19"/>
      <c r="L768" s="19"/>
    </row>
    <row r="769" spans="1:12" x14ac:dyDescent="0.35">
      <c r="A769" s="5"/>
      <c r="B769" s="5"/>
      <c r="C769" s="7"/>
      <c r="D769" s="7"/>
      <c r="E769" s="9"/>
      <c r="F769" s="9"/>
      <c r="G769" s="15"/>
      <c r="H769" s="15"/>
      <c r="I769" s="17"/>
      <c r="J769" s="17"/>
      <c r="K769" s="19"/>
      <c r="L769" s="19"/>
    </row>
    <row r="770" spans="1:12" x14ac:dyDescent="0.35">
      <c r="A770" s="5"/>
      <c r="B770" s="5"/>
      <c r="C770" s="7"/>
      <c r="D770" s="7"/>
      <c r="E770" s="9"/>
      <c r="F770" s="9"/>
      <c r="G770" s="15"/>
      <c r="H770" s="15"/>
      <c r="I770" s="17"/>
      <c r="J770" s="17"/>
      <c r="K770" s="19"/>
      <c r="L770" s="19"/>
    </row>
    <row r="771" spans="1:12" x14ac:dyDescent="0.35">
      <c r="A771" s="5"/>
      <c r="B771" s="5"/>
      <c r="C771" s="7"/>
      <c r="D771" s="7"/>
      <c r="E771" s="9"/>
      <c r="F771" s="9"/>
      <c r="G771" s="15"/>
      <c r="H771" s="15"/>
      <c r="I771" s="17"/>
      <c r="J771" s="17"/>
      <c r="K771" s="19"/>
      <c r="L771" s="19"/>
    </row>
    <row r="772" spans="1:12" x14ac:dyDescent="0.35">
      <c r="A772" s="5"/>
      <c r="B772" s="5"/>
      <c r="C772" s="7"/>
      <c r="D772" s="7"/>
      <c r="E772" s="9"/>
      <c r="F772" s="9"/>
      <c r="G772" s="15"/>
      <c r="H772" s="15"/>
      <c r="I772" s="17"/>
      <c r="J772" s="17"/>
      <c r="K772" s="19"/>
      <c r="L772" s="19"/>
    </row>
    <row r="773" spans="1:12" x14ac:dyDescent="0.35">
      <c r="A773" s="5"/>
      <c r="B773" s="5"/>
      <c r="C773" s="7"/>
      <c r="D773" s="7"/>
      <c r="E773" s="9"/>
      <c r="F773" s="9"/>
      <c r="G773" s="15"/>
      <c r="H773" s="15"/>
      <c r="I773" s="17"/>
      <c r="J773" s="17"/>
      <c r="K773" s="19"/>
      <c r="L773" s="19"/>
    </row>
    <row r="774" spans="1:12" x14ac:dyDescent="0.35">
      <c r="A774" s="5"/>
      <c r="B774" s="5"/>
      <c r="C774" s="7"/>
      <c r="D774" s="7"/>
      <c r="E774" s="9"/>
      <c r="F774" s="9"/>
      <c r="G774" s="15"/>
      <c r="H774" s="15"/>
      <c r="I774" s="17"/>
      <c r="J774" s="17"/>
      <c r="K774" s="19"/>
      <c r="L774" s="19"/>
    </row>
    <row r="775" spans="1:12" x14ac:dyDescent="0.35">
      <c r="A775" s="5"/>
      <c r="B775" s="5"/>
      <c r="C775" s="7"/>
      <c r="D775" s="7"/>
      <c r="E775" s="9"/>
      <c r="F775" s="9"/>
      <c r="G775" s="15"/>
      <c r="H775" s="15"/>
      <c r="I775" s="17"/>
      <c r="J775" s="17"/>
      <c r="K775" s="19"/>
      <c r="L775" s="19"/>
    </row>
    <row r="776" spans="1:12" x14ac:dyDescent="0.35">
      <c r="A776" s="5"/>
      <c r="B776" s="5"/>
      <c r="C776" s="7"/>
      <c r="D776" s="7"/>
      <c r="E776" s="9"/>
      <c r="F776" s="9"/>
      <c r="G776" s="15"/>
      <c r="H776" s="15"/>
      <c r="I776" s="17"/>
      <c r="J776" s="17"/>
      <c r="K776" s="19"/>
      <c r="L776" s="19"/>
    </row>
    <row r="777" spans="1:12" x14ac:dyDescent="0.35">
      <c r="A777" s="5"/>
      <c r="B777" s="5"/>
      <c r="C777" s="7"/>
      <c r="D777" s="7"/>
      <c r="E777" s="9"/>
      <c r="F777" s="9"/>
      <c r="G777" s="15"/>
      <c r="H777" s="15"/>
      <c r="I777" s="17"/>
      <c r="J777" s="17"/>
      <c r="K777" s="19"/>
      <c r="L777" s="19"/>
    </row>
    <row r="778" spans="1:12" x14ac:dyDescent="0.35">
      <c r="A778" s="5"/>
      <c r="B778" s="5"/>
      <c r="C778" s="7"/>
      <c r="D778" s="7"/>
      <c r="E778" s="9"/>
      <c r="F778" s="9"/>
      <c r="G778" s="15"/>
      <c r="H778" s="15"/>
      <c r="I778" s="17"/>
      <c r="J778" s="17"/>
      <c r="K778" s="19"/>
      <c r="L778" s="19"/>
    </row>
    <row r="779" spans="1:12" x14ac:dyDescent="0.35">
      <c r="A779" s="5"/>
      <c r="B779" s="5"/>
      <c r="C779" s="7"/>
      <c r="D779" s="7"/>
      <c r="E779" s="9"/>
      <c r="F779" s="9"/>
      <c r="G779" s="15"/>
      <c r="H779" s="15"/>
      <c r="I779" s="17"/>
      <c r="J779" s="17"/>
      <c r="K779" s="19"/>
      <c r="L779" s="19"/>
    </row>
    <row r="780" spans="1:12" x14ac:dyDescent="0.35">
      <c r="A780" s="5"/>
      <c r="B780" s="5"/>
      <c r="C780" s="7"/>
      <c r="D780" s="7"/>
      <c r="E780" s="9"/>
      <c r="F780" s="9"/>
      <c r="G780" s="15"/>
      <c r="H780" s="15"/>
      <c r="I780" s="17"/>
      <c r="J780" s="17"/>
      <c r="K780" s="19"/>
      <c r="L780" s="19"/>
    </row>
    <row r="781" spans="1:12" x14ac:dyDescent="0.35">
      <c r="A781" s="5"/>
      <c r="B781" s="5"/>
      <c r="C781" s="7"/>
      <c r="D781" s="7"/>
      <c r="E781" s="9"/>
      <c r="F781" s="9"/>
      <c r="G781" s="15"/>
      <c r="H781" s="15"/>
      <c r="I781" s="17"/>
      <c r="J781" s="17"/>
      <c r="K781" s="19"/>
      <c r="L781" s="19"/>
    </row>
    <row r="782" spans="1:12" x14ac:dyDescent="0.35">
      <c r="A782" s="5"/>
      <c r="B782" s="5"/>
      <c r="C782" s="7"/>
      <c r="D782" s="7"/>
      <c r="E782" s="9"/>
      <c r="F782" s="9"/>
      <c r="G782" s="15"/>
      <c r="H782" s="15"/>
      <c r="I782" s="17"/>
      <c r="J782" s="17"/>
      <c r="K782" s="19"/>
      <c r="L782" s="19"/>
    </row>
    <row r="783" spans="1:12" x14ac:dyDescent="0.35">
      <c r="A783" s="5"/>
      <c r="B783" s="5"/>
      <c r="C783" s="7"/>
      <c r="D783" s="7"/>
      <c r="E783" s="9"/>
      <c r="F783" s="9"/>
      <c r="G783" s="15"/>
      <c r="H783" s="15"/>
      <c r="I783" s="17"/>
      <c r="J783" s="17"/>
      <c r="K783" s="19"/>
      <c r="L783" s="19"/>
    </row>
    <row r="784" spans="1:12" x14ac:dyDescent="0.35">
      <c r="A784" s="5"/>
      <c r="B784" s="5"/>
      <c r="C784" s="7"/>
      <c r="D784" s="7"/>
      <c r="E784" s="9"/>
      <c r="F784" s="9"/>
      <c r="G784" s="15"/>
      <c r="H784" s="15"/>
      <c r="I784" s="17"/>
      <c r="J784" s="17"/>
      <c r="K784" s="19"/>
      <c r="L784" s="19"/>
    </row>
    <row r="785" spans="1:12" x14ac:dyDescent="0.35">
      <c r="A785" s="5"/>
      <c r="B785" s="5"/>
      <c r="C785" s="7"/>
      <c r="D785" s="7"/>
      <c r="E785" s="9"/>
      <c r="F785" s="9"/>
      <c r="G785" s="15"/>
      <c r="H785" s="15"/>
      <c r="I785" s="17"/>
      <c r="J785" s="17"/>
      <c r="K785" s="19"/>
      <c r="L785" s="19"/>
    </row>
    <row r="786" spans="1:12" x14ac:dyDescent="0.35">
      <c r="A786" s="5"/>
      <c r="B786" s="5"/>
      <c r="C786" s="7"/>
      <c r="D786" s="7"/>
      <c r="E786" s="9"/>
      <c r="F786" s="9"/>
      <c r="G786" s="15"/>
      <c r="H786" s="15"/>
      <c r="I786" s="17"/>
      <c r="J786" s="17"/>
      <c r="K786" s="19"/>
      <c r="L786" s="19"/>
    </row>
    <row r="787" spans="1:12" x14ac:dyDescent="0.35">
      <c r="A787" s="5"/>
      <c r="B787" s="5"/>
      <c r="C787" s="7"/>
      <c r="D787" s="7"/>
      <c r="E787" s="9"/>
      <c r="F787" s="9"/>
      <c r="G787" s="15"/>
      <c r="H787" s="15"/>
      <c r="I787" s="17"/>
      <c r="J787" s="17"/>
      <c r="K787" s="19"/>
      <c r="L787" s="19"/>
    </row>
    <row r="788" spans="1:12" x14ac:dyDescent="0.35">
      <c r="A788" s="5"/>
      <c r="B788" s="5"/>
      <c r="C788" s="7"/>
      <c r="D788" s="7"/>
      <c r="E788" s="9"/>
      <c r="F788" s="9"/>
      <c r="G788" s="15"/>
      <c r="H788" s="15"/>
      <c r="I788" s="17"/>
      <c r="J788" s="17"/>
      <c r="K788" s="19"/>
      <c r="L788" s="19"/>
    </row>
    <row r="789" spans="1:12" x14ac:dyDescent="0.35">
      <c r="A789" s="5"/>
      <c r="B789" s="5"/>
      <c r="C789" s="7"/>
      <c r="D789" s="7"/>
      <c r="E789" s="9"/>
      <c r="F789" s="9"/>
      <c r="G789" s="15"/>
      <c r="H789" s="15"/>
      <c r="I789" s="17"/>
      <c r="J789" s="17"/>
      <c r="K789" s="19"/>
      <c r="L789" s="19"/>
    </row>
    <row r="790" spans="1:12" x14ac:dyDescent="0.35">
      <c r="A790" s="5"/>
      <c r="B790" s="5"/>
      <c r="C790" s="7"/>
      <c r="D790" s="7"/>
      <c r="E790" s="9"/>
      <c r="F790" s="9"/>
      <c r="G790" s="15"/>
      <c r="H790" s="15"/>
      <c r="I790" s="17"/>
      <c r="J790" s="17"/>
      <c r="K790" s="19"/>
      <c r="L790" s="19"/>
    </row>
    <row r="791" spans="1:12" x14ac:dyDescent="0.35">
      <c r="A791" s="5"/>
      <c r="B791" s="5"/>
      <c r="C791" s="7"/>
      <c r="D791" s="7"/>
      <c r="E791" s="9"/>
      <c r="F791" s="9"/>
      <c r="G791" s="15"/>
      <c r="H791" s="15"/>
      <c r="I791" s="17"/>
      <c r="J791" s="17"/>
      <c r="K791" s="19"/>
      <c r="L791" s="19"/>
    </row>
    <row r="792" spans="1:12" x14ac:dyDescent="0.35">
      <c r="A792" s="5"/>
      <c r="B792" s="5"/>
      <c r="C792" s="7"/>
      <c r="D792" s="7"/>
      <c r="E792" s="9"/>
      <c r="F792" s="9"/>
      <c r="G792" s="15"/>
      <c r="H792" s="15"/>
      <c r="I792" s="17"/>
      <c r="J792" s="17"/>
      <c r="K792" s="19"/>
      <c r="L792" s="19"/>
    </row>
    <row r="793" spans="1:12" x14ac:dyDescent="0.35">
      <c r="A793" s="5"/>
      <c r="B793" s="5"/>
      <c r="C793" s="7"/>
      <c r="D793" s="7"/>
      <c r="E793" s="9"/>
      <c r="F793" s="9"/>
      <c r="G793" s="15"/>
      <c r="H793" s="15"/>
      <c r="I793" s="17"/>
      <c r="J793" s="17"/>
      <c r="K793" s="19"/>
      <c r="L793" s="19"/>
    </row>
    <row r="794" spans="1:12" x14ac:dyDescent="0.35">
      <c r="A794" s="5"/>
      <c r="B794" s="5"/>
      <c r="C794" s="7"/>
      <c r="D794" s="7"/>
      <c r="E794" s="9"/>
      <c r="F794" s="9"/>
      <c r="G794" s="15"/>
      <c r="H794" s="15"/>
      <c r="I794" s="17"/>
      <c r="J794" s="17"/>
      <c r="K794" s="19"/>
      <c r="L794" s="19"/>
    </row>
    <row r="795" spans="1:12" x14ac:dyDescent="0.35">
      <c r="A795" s="5"/>
      <c r="B795" s="5"/>
      <c r="C795" s="7"/>
      <c r="D795" s="7"/>
      <c r="E795" s="9"/>
      <c r="F795" s="9"/>
      <c r="G795" s="15"/>
      <c r="H795" s="15"/>
      <c r="I795" s="17"/>
      <c r="J795" s="17"/>
      <c r="K795" s="19"/>
      <c r="L795" s="19"/>
    </row>
    <row r="796" spans="1:12" x14ac:dyDescent="0.35">
      <c r="A796" s="5"/>
      <c r="B796" s="5"/>
      <c r="C796" s="7"/>
      <c r="D796" s="7"/>
      <c r="E796" s="9"/>
      <c r="F796" s="9"/>
      <c r="G796" s="15"/>
      <c r="H796" s="15"/>
      <c r="I796" s="17"/>
      <c r="J796" s="17"/>
      <c r="K796" s="19"/>
      <c r="L796" s="19"/>
    </row>
    <row r="797" spans="1:12" x14ac:dyDescent="0.35">
      <c r="A797" s="5"/>
      <c r="B797" s="5"/>
      <c r="C797" s="7"/>
      <c r="D797" s="7"/>
      <c r="E797" s="9"/>
      <c r="F797" s="9"/>
      <c r="G797" s="15"/>
      <c r="H797" s="15"/>
      <c r="I797" s="17"/>
      <c r="J797" s="17"/>
      <c r="K797" s="19"/>
      <c r="L797" s="19"/>
    </row>
    <row r="798" spans="1:12" x14ac:dyDescent="0.35">
      <c r="A798" s="5"/>
      <c r="B798" s="5"/>
      <c r="C798" s="7"/>
      <c r="D798" s="7"/>
      <c r="E798" s="9"/>
      <c r="F798" s="9"/>
      <c r="G798" s="15"/>
      <c r="H798" s="15"/>
      <c r="I798" s="17"/>
      <c r="J798" s="17"/>
      <c r="K798" s="19"/>
      <c r="L798" s="19"/>
    </row>
    <row r="799" spans="1:12" x14ac:dyDescent="0.35">
      <c r="A799" s="5"/>
      <c r="B799" s="5"/>
      <c r="C799" s="7"/>
      <c r="D799" s="7"/>
      <c r="E799" s="9"/>
      <c r="F799" s="9"/>
      <c r="G799" s="15"/>
      <c r="H799" s="15"/>
      <c r="I799" s="17"/>
      <c r="J799" s="17"/>
      <c r="K799" s="19"/>
      <c r="L799" s="19"/>
    </row>
    <row r="800" spans="1:12" x14ac:dyDescent="0.35">
      <c r="A800" s="5"/>
      <c r="B800" s="5"/>
      <c r="C800" s="7"/>
      <c r="D800" s="7"/>
      <c r="E800" s="9"/>
      <c r="F800" s="9"/>
      <c r="G800" s="15"/>
      <c r="H800" s="15"/>
      <c r="I800" s="17"/>
      <c r="J800" s="17"/>
      <c r="K800" s="19"/>
      <c r="L800" s="19"/>
    </row>
    <row r="801" spans="1:12" x14ac:dyDescent="0.35">
      <c r="A801" s="5"/>
      <c r="B801" s="5"/>
      <c r="C801" s="7"/>
      <c r="D801" s="7"/>
      <c r="E801" s="9"/>
      <c r="F801" s="9"/>
      <c r="G801" s="15"/>
      <c r="H801" s="15"/>
      <c r="I801" s="17"/>
      <c r="J801" s="17"/>
      <c r="K801" s="19"/>
      <c r="L801" s="19"/>
    </row>
    <row r="802" spans="1:12" x14ac:dyDescent="0.35">
      <c r="A802" s="5"/>
      <c r="B802" s="5"/>
      <c r="C802" s="7"/>
      <c r="D802" s="7"/>
      <c r="E802" s="9"/>
      <c r="F802" s="9"/>
      <c r="G802" s="15"/>
      <c r="H802" s="15"/>
      <c r="I802" s="17"/>
      <c r="J802" s="17"/>
      <c r="K802" s="19"/>
      <c r="L802" s="19"/>
    </row>
    <row r="803" spans="1:12" x14ac:dyDescent="0.35">
      <c r="A803" s="5"/>
      <c r="B803" s="5"/>
      <c r="C803" s="7"/>
      <c r="D803" s="7"/>
      <c r="E803" s="9"/>
      <c r="F803" s="9"/>
      <c r="G803" s="15"/>
      <c r="H803" s="15"/>
      <c r="I803" s="17"/>
      <c r="J803" s="17"/>
      <c r="K803" s="19"/>
      <c r="L803" s="19"/>
    </row>
    <row r="804" spans="1:12" x14ac:dyDescent="0.35">
      <c r="A804" s="5"/>
      <c r="B804" s="5"/>
      <c r="C804" s="7"/>
      <c r="D804" s="7"/>
      <c r="E804" s="9"/>
      <c r="F804" s="9"/>
      <c r="G804" s="15"/>
      <c r="H804" s="15"/>
      <c r="I804" s="17"/>
      <c r="J804" s="17"/>
      <c r="K804" s="19"/>
      <c r="L804" s="19"/>
    </row>
    <row r="805" spans="1:12" x14ac:dyDescent="0.35">
      <c r="A805" s="5"/>
      <c r="B805" s="5"/>
      <c r="C805" s="7"/>
      <c r="D805" s="7"/>
      <c r="E805" s="9"/>
      <c r="F805" s="9"/>
      <c r="G805" s="15"/>
      <c r="H805" s="15"/>
      <c r="I805" s="17"/>
      <c r="J805" s="17"/>
      <c r="K805" s="19"/>
      <c r="L805" s="19"/>
    </row>
    <row r="806" spans="1:12" x14ac:dyDescent="0.35">
      <c r="A806" s="5"/>
      <c r="B806" s="5"/>
      <c r="C806" s="7"/>
      <c r="D806" s="7"/>
      <c r="E806" s="9"/>
      <c r="F806" s="9"/>
      <c r="G806" s="15"/>
      <c r="H806" s="15"/>
      <c r="I806" s="17"/>
      <c r="J806" s="17"/>
      <c r="K806" s="19"/>
      <c r="L806" s="19"/>
    </row>
    <row r="807" spans="1:12" x14ac:dyDescent="0.35">
      <c r="A807" s="5"/>
      <c r="B807" s="5"/>
      <c r="C807" s="7"/>
      <c r="D807" s="7"/>
      <c r="E807" s="9"/>
      <c r="F807" s="9"/>
      <c r="G807" s="15"/>
      <c r="H807" s="15"/>
      <c r="I807" s="17"/>
      <c r="J807" s="17"/>
      <c r="K807" s="19"/>
      <c r="L807" s="19"/>
    </row>
    <row r="808" spans="1:12" x14ac:dyDescent="0.35">
      <c r="A808" s="5"/>
      <c r="B808" s="5"/>
      <c r="C808" s="7"/>
      <c r="D808" s="7"/>
      <c r="E808" s="9"/>
      <c r="F808" s="9"/>
      <c r="G808" s="15"/>
      <c r="H808" s="15"/>
      <c r="I808" s="17"/>
      <c r="J808" s="17"/>
      <c r="K808" s="19"/>
      <c r="L808" s="19"/>
    </row>
    <row r="809" spans="1:12" x14ac:dyDescent="0.35">
      <c r="A809" s="5"/>
      <c r="B809" s="5"/>
      <c r="C809" s="7"/>
      <c r="D809" s="7"/>
      <c r="E809" s="9"/>
      <c r="F809" s="9"/>
      <c r="G809" s="15"/>
      <c r="H809" s="15"/>
      <c r="I809" s="17"/>
      <c r="J809" s="17"/>
      <c r="K809" s="19"/>
      <c r="L809" s="19"/>
    </row>
    <row r="810" spans="1:12" x14ac:dyDescent="0.35">
      <c r="A810" s="5"/>
      <c r="B810" s="5"/>
      <c r="C810" s="7"/>
      <c r="D810" s="7"/>
      <c r="E810" s="9"/>
      <c r="F810" s="9"/>
      <c r="G810" s="15"/>
      <c r="H810" s="15"/>
      <c r="I810" s="17"/>
      <c r="J810" s="17"/>
      <c r="K810" s="19"/>
      <c r="L810" s="19"/>
    </row>
    <row r="811" spans="1:12" x14ac:dyDescent="0.35">
      <c r="A811" s="5"/>
      <c r="B811" s="5"/>
      <c r="C811" s="7"/>
      <c r="D811" s="7"/>
      <c r="E811" s="9"/>
      <c r="F811" s="9"/>
      <c r="G811" s="15"/>
      <c r="H811" s="15"/>
      <c r="I811" s="17"/>
      <c r="J811" s="17"/>
      <c r="K811" s="19"/>
      <c r="L811" s="19"/>
    </row>
    <row r="812" spans="1:12" x14ac:dyDescent="0.35">
      <c r="A812" s="5"/>
      <c r="B812" s="5"/>
      <c r="C812" s="7"/>
      <c r="D812" s="7"/>
      <c r="E812" s="9"/>
      <c r="F812" s="9"/>
      <c r="G812" s="15"/>
      <c r="H812" s="15"/>
      <c r="I812" s="17"/>
      <c r="J812" s="17"/>
      <c r="K812" s="19"/>
      <c r="L812" s="19"/>
    </row>
    <row r="813" spans="1:12" x14ac:dyDescent="0.35">
      <c r="A813" s="5"/>
      <c r="B813" s="5"/>
      <c r="C813" s="7"/>
      <c r="D813" s="7"/>
      <c r="E813" s="9"/>
      <c r="F813" s="9"/>
      <c r="G813" s="15"/>
      <c r="H813" s="15"/>
      <c r="I813" s="17"/>
      <c r="J813" s="17"/>
      <c r="K813" s="19"/>
      <c r="L813" s="19"/>
    </row>
    <row r="814" spans="1:12" x14ac:dyDescent="0.35">
      <c r="A814" s="5"/>
      <c r="B814" s="5"/>
      <c r="C814" s="7"/>
      <c r="D814" s="7"/>
      <c r="E814" s="9"/>
      <c r="F814" s="9"/>
      <c r="G814" s="15"/>
      <c r="H814" s="15"/>
      <c r="I814" s="17"/>
      <c r="J814" s="17"/>
      <c r="K814" s="19"/>
      <c r="L814" s="19"/>
    </row>
    <row r="815" spans="1:12" x14ac:dyDescent="0.35">
      <c r="A815" s="5"/>
      <c r="B815" s="5"/>
      <c r="C815" s="7"/>
      <c r="D815" s="7"/>
      <c r="E815" s="9"/>
      <c r="F815" s="9"/>
      <c r="G815" s="15"/>
      <c r="H815" s="15"/>
      <c r="I815" s="17"/>
      <c r="J815" s="17"/>
      <c r="K815" s="19"/>
      <c r="L815" s="19"/>
    </row>
    <row r="816" spans="1:12" x14ac:dyDescent="0.35">
      <c r="A816" s="5"/>
      <c r="B816" s="5"/>
      <c r="C816" s="7"/>
      <c r="D816" s="7"/>
      <c r="E816" s="9"/>
      <c r="F816" s="9"/>
      <c r="G816" s="15"/>
      <c r="H816" s="15"/>
      <c r="I816" s="17"/>
      <c r="J816" s="17"/>
      <c r="K816" s="19"/>
      <c r="L816" s="19"/>
    </row>
    <row r="817" spans="1:12" x14ac:dyDescent="0.35">
      <c r="A817" s="5"/>
      <c r="B817" s="5"/>
      <c r="C817" s="7"/>
      <c r="D817" s="7"/>
      <c r="E817" s="9"/>
      <c r="F817" s="9"/>
      <c r="G817" s="15"/>
      <c r="H817" s="15"/>
      <c r="I817" s="17"/>
      <c r="J817" s="17"/>
      <c r="K817" s="19"/>
      <c r="L817" s="19"/>
    </row>
    <row r="818" spans="1:12" x14ac:dyDescent="0.35">
      <c r="A818" s="5"/>
      <c r="B818" s="5"/>
      <c r="C818" s="7"/>
      <c r="D818" s="7"/>
      <c r="E818" s="9"/>
      <c r="F818" s="9"/>
      <c r="G818" s="15"/>
      <c r="H818" s="15"/>
      <c r="I818" s="17"/>
      <c r="J818" s="17"/>
      <c r="K818" s="19"/>
      <c r="L818" s="19"/>
    </row>
    <row r="819" spans="1:12" x14ac:dyDescent="0.35">
      <c r="A819" s="5"/>
      <c r="B819" s="5"/>
      <c r="C819" s="7"/>
      <c r="D819" s="7"/>
      <c r="E819" s="9"/>
      <c r="F819" s="9"/>
      <c r="G819" s="15"/>
      <c r="H819" s="15"/>
      <c r="I819" s="17"/>
      <c r="J819" s="17"/>
      <c r="K819" s="19"/>
      <c r="L819" s="19"/>
    </row>
    <row r="820" spans="1:12" x14ac:dyDescent="0.35">
      <c r="A820" s="5"/>
      <c r="B820" s="5"/>
      <c r="C820" s="7"/>
      <c r="D820" s="7"/>
      <c r="E820" s="9"/>
      <c r="F820" s="9"/>
      <c r="G820" s="15"/>
      <c r="H820" s="15"/>
      <c r="I820" s="17"/>
      <c r="J820" s="17"/>
      <c r="K820" s="19"/>
      <c r="L820" s="19"/>
    </row>
    <row r="821" spans="1:12" x14ac:dyDescent="0.35">
      <c r="A821" s="5"/>
      <c r="B821" s="5"/>
      <c r="C821" s="7"/>
      <c r="D821" s="7"/>
      <c r="E821" s="9"/>
      <c r="F821" s="9"/>
      <c r="G821" s="15"/>
      <c r="H821" s="15"/>
      <c r="I821" s="17"/>
      <c r="J821" s="17"/>
      <c r="K821" s="19"/>
      <c r="L821" s="19"/>
    </row>
    <row r="822" spans="1:12" x14ac:dyDescent="0.35">
      <c r="A822" s="5"/>
      <c r="B822" s="5"/>
      <c r="C822" s="7"/>
      <c r="D822" s="7"/>
      <c r="E822" s="9"/>
      <c r="F822" s="9"/>
      <c r="G822" s="15"/>
      <c r="H822" s="15"/>
      <c r="I822" s="17"/>
      <c r="J822" s="17"/>
      <c r="K822" s="19"/>
      <c r="L822" s="19"/>
    </row>
    <row r="823" spans="1:12" x14ac:dyDescent="0.35">
      <c r="A823" s="5"/>
      <c r="B823" s="5"/>
      <c r="C823" s="7"/>
      <c r="D823" s="7"/>
      <c r="E823" s="9"/>
      <c r="F823" s="9"/>
      <c r="G823" s="15"/>
      <c r="H823" s="15"/>
      <c r="I823" s="17"/>
      <c r="J823" s="17"/>
      <c r="K823" s="19"/>
      <c r="L823" s="19"/>
    </row>
    <row r="824" spans="1:12" x14ac:dyDescent="0.35">
      <c r="A824" s="5"/>
      <c r="B824" s="5"/>
      <c r="C824" s="7"/>
      <c r="D824" s="7"/>
      <c r="E824" s="9"/>
      <c r="F824" s="9"/>
      <c r="G824" s="15"/>
      <c r="H824" s="15"/>
      <c r="I824" s="17"/>
      <c r="J824" s="17"/>
      <c r="K824" s="19"/>
      <c r="L824" s="19"/>
    </row>
    <row r="825" spans="1:12" x14ac:dyDescent="0.35">
      <c r="A825" s="5"/>
      <c r="B825" s="5"/>
      <c r="C825" s="7"/>
      <c r="D825" s="7"/>
      <c r="E825" s="9"/>
      <c r="F825" s="9"/>
      <c r="G825" s="15"/>
      <c r="H825" s="15"/>
      <c r="I825" s="17"/>
      <c r="J825" s="17"/>
      <c r="K825" s="19"/>
      <c r="L825" s="19"/>
    </row>
    <row r="826" spans="1:12" x14ac:dyDescent="0.35">
      <c r="A826" s="5"/>
      <c r="B826" s="5"/>
      <c r="C826" s="7"/>
      <c r="D826" s="7"/>
      <c r="E826" s="9"/>
      <c r="F826" s="9"/>
      <c r="G826" s="15"/>
      <c r="H826" s="15"/>
      <c r="I826" s="17"/>
      <c r="J826" s="17"/>
      <c r="K826" s="19"/>
      <c r="L826" s="19"/>
    </row>
    <row r="827" spans="1:12" x14ac:dyDescent="0.35">
      <c r="A827" s="5"/>
      <c r="B827" s="5"/>
      <c r="C827" s="7"/>
      <c r="D827" s="7"/>
      <c r="E827" s="9"/>
      <c r="F827" s="9"/>
      <c r="G827" s="15"/>
      <c r="H827" s="15"/>
      <c r="I827" s="17"/>
      <c r="J827" s="17"/>
      <c r="K827" s="19"/>
      <c r="L827" s="19"/>
    </row>
    <row r="828" spans="1:12" x14ac:dyDescent="0.35">
      <c r="A828" s="5"/>
      <c r="B828" s="5"/>
      <c r="C828" s="7"/>
      <c r="D828" s="7"/>
      <c r="E828" s="9"/>
      <c r="F828" s="9"/>
      <c r="G828" s="15"/>
      <c r="H828" s="15"/>
      <c r="I828" s="17"/>
      <c r="J828" s="17"/>
      <c r="K828" s="19"/>
      <c r="L828" s="19"/>
    </row>
    <row r="829" spans="1:12" x14ac:dyDescent="0.35">
      <c r="A829" s="5"/>
      <c r="B829" s="5"/>
      <c r="C829" s="7"/>
      <c r="D829" s="7"/>
      <c r="E829" s="9"/>
      <c r="F829" s="9"/>
      <c r="G829" s="15"/>
      <c r="H829" s="15"/>
      <c r="I829" s="17"/>
      <c r="J829" s="17"/>
      <c r="K829" s="19"/>
      <c r="L829" s="19"/>
    </row>
    <row r="830" spans="1:12" x14ac:dyDescent="0.35">
      <c r="A830" s="5"/>
      <c r="B830" s="5"/>
      <c r="C830" s="7"/>
      <c r="D830" s="7"/>
      <c r="E830" s="9"/>
      <c r="F830" s="9"/>
      <c r="G830" s="15"/>
      <c r="H830" s="15"/>
      <c r="I830" s="17"/>
      <c r="J830" s="17"/>
      <c r="K830" s="19"/>
      <c r="L830" s="19"/>
    </row>
    <row r="831" spans="1:12" x14ac:dyDescent="0.35">
      <c r="A831" s="5"/>
      <c r="B831" s="5"/>
      <c r="C831" s="7"/>
      <c r="D831" s="7"/>
      <c r="E831" s="9"/>
      <c r="F831" s="9"/>
      <c r="G831" s="15"/>
      <c r="H831" s="15"/>
      <c r="I831" s="17"/>
      <c r="J831" s="17"/>
      <c r="K831" s="19"/>
      <c r="L831" s="19"/>
    </row>
    <row r="832" spans="1:12" x14ac:dyDescent="0.35">
      <c r="A832" s="5"/>
      <c r="B832" s="5"/>
      <c r="C832" s="7"/>
      <c r="D832" s="7"/>
      <c r="E832" s="9"/>
      <c r="F832" s="9"/>
      <c r="G832" s="15"/>
      <c r="H832" s="15"/>
      <c r="I832" s="17"/>
      <c r="J832" s="17"/>
      <c r="K832" s="19"/>
      <c r="L832" s="19"/>
    </row>
    <row r="833" spans="1:12" x14ac:dyDescent="0.35">
      <c r="A833" s="5"/>
      <c r="B833" s="5"/>
      <c r="C833" s="7"/>
      <c r="D833" s="7"/>
      <c r="E833" s="9"/>
      <c r="F833" s="9"/>
      <c r="G833" s="15"/>
      <c r="H833" s="15"/>
      <c r="I833" s="17"/>
      <c r="J833" s="17"/>
      <c r="K833" s="19"/>
      <c r="L833" s="19"/>
    </row>
    <row r="834" spans="1:12" x14ac:dyDescent="0.35">
      <c r="A834" s="5"/>
      <c r="B834" s="5"/>
      <c r="C834" s="7"/>
      <c r="D834" s="7"/>
      <c r="E834" s="9"/>
      <c r="F834" s="9"/>
      <c r="G834" s="15"/>
      <c r="H834" s="15"/>
      <c r="I834" s="17"/>
      <c r="J834" s="17"/>
      <c r="K834" s="19"/>
      <c r="L834" s="19"/>
    </row>
    <row r="835" spans="1:12" x14ac:dyDescent="0.35">
      <c r="A835" s="5"/>
      <c r="B835" s="5"/>
      <c r="C835" s="7"/>
      <c r="D835" s="7"/>
      <c r="E835" s="9"/>
      <c r="F835" s="9"/>
      <c r="G835" s="15"/>
      <c r="H835" s="15"/>
      <c r="I835" s="17"/>
      <c r="J835" s="17"/>
      <c r="K835" s="19"/>
      <c r="L835" s="19"/>
    </row>
    <row r="836" spans="1:12" x14ac:dyDescent="0.35">
      <c r="A836" s="5"/>
      <c r="B836" s="5"/>
      <c r="C836" s="7"/>
      <c r="D836" s="7"/>
      <c r="E836" s="9"/>
      <c r="F836" s="9"/>
      <c r="G836" s="15"/>
      <c r="H836" s="15"/>
      <c r="I836" s="17"/>
      <c r="J836" s="17"/>
      <c r="K836" s="19"/>
      <c r="L836" s="19"/>
    </row>
    <row r="837" spans="1:12" x14ac:dyDescent="0.35">
      <c r="A837" s="5"/>
      <c r="B837" s="5"/>
      <c r="C837" s="7"/>
      <c r="D837" s="7"/>
      <c r="E837" s="9"/>
      <c r="F837" s="9"/>
      <c r="G837" s="15"/>
      <c r="H837" s="15"/>
      <c r="I837" s="17"/>
      <c r="J837" s="17"/>
      <c r="K837" s="19"/>
      <c r="L837" s="19"/>
    </row>
    <row r="838" spans="1:12" x14ac:dyDescent="0.35">
      <c r="A838" s="5"/>
      <c r="B838" s="5"/>
      <c r="C838" s="7"/>
      <c r="D838" s="7"/>
      <c r="E838" s="9"/>
      <c r="F838" s="9"/>
      <c r="G838" s="15"/>
      <c r="H838" s="15"/>
      <c r="I838" s="17"/>
      <c r="J838" s="17"/>
      <c r="K838" s="19"/>
      <c r="L838" s="19"/>
    </row>
    <row r="839" spans="1:12" x14ac:dyDescent="0.35">
      <c r="A839" s="5"/>
      <c r="B839" s="5"/>
      <c r="C839" s="7"/>
      <c r="D839" s="7"/>
      <c r="E839" s="9"/>
      <c r="F839" s="9"/>
      <c r="G839" s="15"/>
      <c r="H839" s="15"/>
      <c r="I839" s="17"/>
      <c r="J839" s="17"/>
      <c r="K839" s="19"/>
      <c r="L839" s="19"/>
    </row>
    <row r="840" spans="1:12" x14ac:dyDescent="0.35">
      <c r="A840" s="5"/>
      <c r="B840" s="5"/>
      <c r="C840" s="7"/>
      <c r="D840" s="7"/>
      <c r="E840" s="9"/>
      <c r="F840" s="9"/>
      <c r="G840" s="15"/>
      <c r="H840" s="15"/>
      <c r="I840" s="17"/>
      <c r="J840" s="17"/>
      <c r="K840" s="19"/>
      <c r="L840" s="19"/>
    </row>
    <row r="841" spans="1:12" x14ac:dyDescent="0.35">
      <c r="A841" s="5"/>
      <c r="B841" s="5"/>
      <c r="C841" s="7"/>
      <c r="D841" s="7"/>
      <c r="E841" s="9"/>
      <c r="F841" s="9"/>
      <c r="G841" s="15"/>
      <c r="H841" s="15"/>
      <c r="I841" s="17"/>
      <c r="J841" s="17"/>
      <c r="K841" s="19"/>
      <c r="L841" s="19"/>
    </row>
    <row r="842" spans="1:12" x14ac:dyDescent="0.35">
      <c r="A842" s="5"/>
      <c r="B842" s="5"/>
      <c r="C842" s="7"/>
      <c r="D842" s="7"/>
      <c r="E842" s="9"/>
      <c r="F842" s="9"/>
      <c r="G842" s="15"/>
      <c r="H842" s="15"/>
      <c r="I842" s="17"/>
      <c r="J842" s="17"/>
      <c r="K842" s="19"/>
      <c r="L842" s="19"/>
    </row>
    <row r="843" spans="1:12" x14ac:dyDescent="0.35">
      <c r="A843" s="5"/>
      <c r="B843" s="5"/>
      <c r="C843" s="7"/>
      <c r="D843" s="7"/>
      <c r="E843" s="9"/>
      <c r="F843" s="9"/>
      <c r="G843" s="15"/>
      <c r="H843" s="15"/>
      <c r="I843" s="17"/>
      <c r="J843" s="17"/>
      <c r="K843" s="19"/>
      <c r="L843" s="19"/>
    </row>
    <row r="844" spans="1:12" x14ac:dyDescent="0.35">
      <c r="A844" s="5"/>
      <c r="B844" s="5"/>
      <c r="C844" s="7"/>
      <c r="D844" s="7"/>
      <c r="E844" s="9"/>
      <c r="F844" s="9"/>
      <c r="G844" s="15"/>
      <c r="H844" s="15"/>
      <c r="I844" s="17"/>
      <c r="J844" s="17"/>
      <c r="K844" s="19"/>
      <c r="L844" s="19"/>
    </row>
    <row r="845" spans="1:12" x14ac:dyDescent="0.35">
      <c r="A845" s="5"/>
      <c r="B845" s="5"/>
      <c r="C845" s="7"/>
      <c r="D845" s="7"/>
      <c r="E845" s="9"/>
      <c r="F845" s="9"/>
      <c r="G845" s="15"/>
      <c r="H845" s="15"/>
      <c r="I845" s="17"/>
      <c r="J845" s="17"/>
      <c r="K845" s="19"/>
      <c r="L845" s="19"/>
    </row>
    <row r="846" spans="1:12" x14ac:dyDescent="0.35">
      <c r="A846" s="5"/>
      <c r="B846" s="5"/>
      <c r="C846" s="7"/>
      <c r="D846" s="7"/>
      <c r="E846" s="9"/>
      <c r="F846" s="9"/>
      <c r="G846" s="15"/>
      <c r="H846" s="15"/>
      <c r="I846" s="17"/>
      <c r="J846" s="17"/>
      <c r="K846" s="19"/>
      <c r="L846" s="19"/>
    </row>
    <row r="847" spans="1:12" x14ac:dyDescent="0.35">
      <c r="A847" s="5"/>
      <c r="B847" s="5"/>
      <c r="C847" s="7"/>
      <c r="D847" s="7"/>
      <c r="E847" s="9"/>
      <c r="F847" s="9"/>
      <c r="G847" s="15"/>
      <c r="H847" s="15"/>
      <c r="I847" s="17"/>
      <c r="J847" s="17"/>
      <c r="K847" s="19"/>
      <c r="L847" s="19"/>
    </row>
    <row r="848" spans="1:12" x14ac:dyDescent="0.35">
      <c r="A848" s="5"/>
      <c r="B848" s="5"/>
      <c r="C848" s="7"/>
      <c r="D848" s="7"/>
      <c r="E848" s="9"/>
      <c r="F848" s="9"/>
      <c r="G848" s="15"/>
      <c r="H848" s="15"/>
      <c r="I848" s="17"/>
      <c r="J848" s="17"/>
      <c r="K848" s="19"/>
      <c r="L848" s="19"/>
    </row>
    <row r="849" spans="1:12" x14ac:dyDescent="0.35">
      <c r="A849" s="5"/>
      <c r="B849" s="5"/>
      <c r="C849" s="7"/>
      <c r="D849" s="7"/>
      <c r="E849" s="9"/>
      <c r="F849" s="9"/>
      <c r="G849" s="15"/>
      <c r="H849" s="15"/>
      <c r="I849" s="17"/>
      <c r="J849" s="17"/>
      <c r="K849" s="19"/>
      <c r="L849" s="19"/>
    </row>
    <row r="850" spans="1:12" x14ac:dyDescent="0.35">
      <c r="A850" s="5"/>
      <c r="B850" s="5"/>
      <c r="C850" s="7"/>
      <c r="D850" s="7"/>
      <c r="E850" s="9"/>
      <c r="F850" s="9"/>
      <c r="G850" s="15"/>
      <c r="H850" s="15"/>
      <c r="I850" s="17"/>
      <c r="J850" s="17"/>
      <c r="K850" s="19"/>
      <c r="L850" s="19"/>
    </row>
    <row r="851" spans="1:12" x14ac:dyDescent="0.35">
      <c r="A851" s="5"/>
      <c r="B851" s="5"/>
      <c r="C851" s="7"/>
      <c r="D851" s="7"/>
      <c r="E851" s="9"/>
      <c r="F851" s="9"/>
      <c r="G851" s="15"/>
      <c r="H851" s="15"/>
      <c r="I851" s="17"/>
      <c r="J851" s="17"/>
      <c r="K851" s="19"/>
      <c r="L851" s="19"/>
    </row>
    <row r="852" spans="1:12" x14ac:dyDescent="0.35">
      <c r="A852" s="5"/>
      <c r="B852" s="5"/>
      <c r="C852" s="7"/>
      <c r="D852" s="7"/>
      <c r="E852" s="9"/>
      <c r="F852" s="9"/>
      <c r="G852" s="15"/>
      <c r="H852" s="15"/>
      <c r="I852" s="17"/>
      <c r="J852" s="17"/>
      <c r="K852" s="19"/>
      <c r="L852" s="19"/>
    </row>
    <row r="853" spans="1:12" x14ac:dyDescent="0.35">
      <c r="A853" s="5"/>
      <c r="B853" s="5"/>
      <c r="C853" s="7"/>
      <c r="D853" s="7"/>
      <c r="E853" s="9"/>
      <c r="F853" s="9"/>
      <c r="G853" s="15"/>
      <c r="H853" s="15"/>
      <c r="I853" s="17"/>
      <c r="J853" s="17"/>
      <c r="K853" s="19"/>
      <c r="L853" s="19"/>
    </row>
    <row r="854" spans="1:12" x14ac:dyDescent="0.35">
      <c r="A854" s="5"/>
      <c r="B854" s="5"/>
      <c r="C854" s="7"/>
      <c r="D854" s="7"/>
      <c r="E854" s="9"/>
      <c r="F854" s="9"/>
      <c r="G854" s="15"/>
      <c r="H854" s="15"/>
      <c r="I854" s="17"/>
      <c r="J854" s="17"/>
      <c r="K854" s="19"/>
      <c r="L854" s="19"/>
    </row>
    <row r="855" spans="1:12" x14ac:dyDescent="0.35">
      <c r="A855" s="5"/>
      <c r="B855" s="5"/>
      <c r="C855" s="7"/>
      <c r="D855" s="7"/>
      <c r="E855" s="9"/>
      <c r="F855" s="9"/>
      <c r="G855" s="15"/>
      <c r="H855" s="15"/>
      <c r="I855" s="17"/>
      <c r="J855" s="17"/>
      <c r="K855" s="19"/>
      <c r="L855" s="19"/>
    </row>
    <row r="856" spans="1:12" x14ac:dyDescent="0.35">
      <c r="A856" s="5"/>
      <c r="B856" s="5"/>
      <c r="C856" s="7"/>
      <c r="D856" s="7"/>
      <c r="E856" s="9"/>
      <c r="F856" s="9"/>
      <c r="G856" s="15"/>
      <c r="H856" s="15"/>
      <c r="I856" s="17"/>
      <c r="J856" s="17"/>
      <c r="K856" s="19"/>
      <c r="L856" s="19"/>
    </row>
    <row r="857" spans="1:12" x14ac:dyDescent="0.35">
      <c r="A857" s="5"/>
      <c r="B857" s="5"/>
      <c r="C857" s="7"/>
      <c r="D857" s="7"/>
      <c r="E857" s="9"/>
      <c r="F857" s="9"/>
      <c r="G857" s="15"/>
      <c r="H857" s="15"/>
      <c r="I857" s="17"/>
      <c r="J857" s="17"/>
      <c r="K857" s="19"/>
      <c r="L857" s="19"/>
    </row>
    <row r="858" spans="1:12" x14ac:dyDescent="0.35">
      <c r="A858" s="5"/>
      <c r="B858" s="5"/>
      <c r="C858" s="7"/>
      <c r="D858" s="7"/>
      <c r="E858" s="9"/>
      <c r="F858" s="9"/>
      <c r="G858" s="15"/>
      <c r="H858" s="15"/>
      <c r="I858" s="17"/>
      <c r="J858" s="17"/>
      <c r="K858" s="19"/>
      <c r="L858" s="19"/>
    </row>
    <row r="859" spans="1:12" x14ac:dyDescent="0.35">
      <c r="A859" s="5"/>
      <c r="B859" s="5"/>
      <c r="C859" s="7"/>
      <c r="D859" s="7"/>
      <c r="E859" s="9"/>
      <c r="F859" s="9"/>
      <c r="G859" s="15"/>
      <c r="H859" s="15"/>
      <c r="I859" s="17"/>
      <c r="J859" s="17"/>
      <c r="K859" s="19"/>
      <c r="L859" s="19"/>
    </row>
    <row r="860" spans="1:12" x14ac:dyDescent="0.35">
      <c r="A860" s="5"/>
      <c r="B860" s="5"/>
      <c r="C860" s="7"/>
      <c r="D860" s="7"/>
      <c r="E860" s="9"/>
      <c r="F860" s="9"/>
      <c r="G860" s="15"/>
      <c r="H860" s="15"/>
      <c r="I860" s="17"/>
      <c r="J860" s="17"/>
      <c r="K860" s="19"/>
      <c r="L860" s="19"/>
    </row>
    <row r="861" spans="1:12" x14ac:dyDescent="0.35">
      <c r="A861" s="5"/>
      <c r="B861" s="5"/>
      <c r="C861" s="7"/>
      <c r="D861" s="7"/>
      <c r="E861" s="9"/>
      <c r="F861" s="9"/>
      <c r="G861" s="15"/>
      <c r="H861" s="15"/>
      <c r="I861" s="17"/>
      <c r="J861" s="17"/>
      <c r="K861" s="19"/>
      <c r="L861" s="19"/>
    </row>
    <row r="862" spans="1:12" x14ac:dyDescent="0.35">
      <c r="A862" s="5"/>
      <c r="B862" s="5"/>
      <c r="C862" s="7"/>
      <c r="D862" s="7"/>
      <c r="E862" s="9"/>
      <c r="F862" s="9"/>
      <c r="G862" s="15"/>
      <c r="H862" s="15"/>
      <c r="I862" s="17"/>
      <c r="J862" s="17"/>
      <c r="K862" s="19"/>
      <c r="L862" s="19"/>
    </row>
    <row r="863" spans="1:12" x14ac:dyDescent="0.35">
      <c r="A863" s="5"/>
      <c r="B863" s="5"/>
      <c r="C863" s="7"/>
      <c r="D863" s="7"/>
      <c r="E863" s="9"/>
      <c r="F863" s="9"/>
      <c r="G863" s="15"/>
      <c r="H863" s="15"/>
      <c r="I863" s="17"/>
      <c r="J863" s="17"/>
      <c r="K863" s="19"/>
      <c r="L863" s="19"/>
    </row>
    <row r="864" spans="1:12" x14ac:dyDescent="0.35">
      <c r="A864" s="5"/>
      <c r="B864" s="5"/>
      <c r="C864" s="7"/>
      <c r="D864" s="7"/>
      <c r="E864" s="9"/>
      <c r="F864" s="9"/>
      <c r="G864" s="15"/>
      <c r="H864" s="15"/>
      <c r="I864" s="17"/>
      <c r="J864" s="17"/>
      <c r="K864" s="19"/>
      <c r="L864" s="19"/>
    </row>
    <row r="865" spans="1:12" x14ac:dyDescent="0.35">
      <c r="A865" s="5"/>
      <c r="B865" s="5"/>
      <c r="C865" s="7"/>
      <c r="D865" s="7"/>
      <c r="E865" s="9"/>
      <c r="F865" s="9"/>
      <c r="G865" s="15"/>
      <c r="H865" s="15"/>
      <c r="I865" s="17"/>
      <c r="J865" s="17"/>
      <c r="K865" s="19"/>
      <c r="L865" s="19"/>
    </row>
    <row r="866" spans="1:12" x14ac:dyDescent="0.35">
      <c r="A866" s="5"/>
      <c r="B866" s="5"/>
      <c r="C866" s="7"/>
      <c r="D866" s="7"/>
      <c r="E866" s="9"/>
      <c r="F866" s="9"/>
      <c r="G866" s="15"/>
      <c r="H866" s="15"/>
      <c r="I866" s="17"/>
      <c r="J866" s="17"/>
      <c r="K866" s="19"/>
      <c r="L866" s="19"/>
    </row>
    <row r="867" spans="1:12" x14ac:dyDescent="0.35">
      <c r="A867" s="5"/>
      <c r="B867" s="5"/>
      <c r="C867" s="7"/>
      <c r="D867" s="7"/>
      <c r="E867" s="9"/>
      <c r="F867" s="9"/>
      <c r="G867" s="15"/>
      <c r="H867" s="15"/>
      <c r="I867" s="17"/>
      <c r="J867" s="17"/>
      <c r="K867" s="19"/>
      <c r="L867" s="19"/>
    </row>
    <row r="868" spans="1:12" x14ac:dyDescent="0.35">
      <c r="A868" s="5"/>
      <c r="B868" s="5"/>
      <c r="C868" s="7"/>
      <c r="D868" s="7"/>
      <c r="E868" s="9"/>
      <c r="F868" s="9"/>
      <c r="G868" s="15"/>
      <c r="H868" s="15"/>
      <c r="I868" s="17"/>
      <c r="J868" s="17"/>
      <c r="K868" s="19"/>
      <c r="L868" s="19"/>
    </row>
    <row r="869" spans="1:12" x14ac:dyDescent="0.35">
      <c r="A869" s="5"/>
      <c r="B869" s="5"/>
      <c r="C869" s="7"/>
      <c r="D869" s="7"/>
      <c r="E869" s="9"/>
      <c r="F869" s="9"/>
      <c r="G869" s="15"/>
      <c r="H869" s="15"/>
      <c r="I869" s="17"/>
      <c r="J869" s="17"/>
      <c r="K869" s="19"/>
      <c r="L869" s="19"/>
    </row>
    <row r="870" spans="1:12" x14ac:dyDescent="0.35">
      <c r="A870" s="5"/>
      <c r="B870" s="5"/>
      <c r="C870" s="7"/>
      <c r="D870" s="7"/>
      <c r="E870" s="9"/>
      <c r="F870" s="9"/>
      <c r="G870" s="15"/>
      <c r="H870" s="15"/>
      <c r="I870" s="17"/>
      <c r="J870" s="17"/>
      <c r="K870" s="19"/>
      <c r="L870" s="19"/>
    </row>
    <row r="871" spans="1:12" x14ac:dyDescent="0.35">
      <c r="A871" s="5"/>
      <c r="B871" s="5"/>
      <c r="C871" s="7"/>
      <c r="D871" s="7"/>
      <c r="E871" s="9"/>
      <c r="F871" s="9"/>
      <c r="G871" s="15"/>
      <c r="H871" s="15"/>
      <c r="I871" s="17"/>
      <c r="J871" s="17"/>
      <c r="K871" s="19"/>
      <c r="L871" s="19"/>
    </row>
    <row r="872" spans="1:12" x14ac:dyDescent="0.35">
      <c r="A872" s="5"/>
      <c r="B872" s="5"/>
      <c r="C872" s="7"/>
      <c r="D872" s="7"/>
      <c r="E872" s="9"/>
      <c r="F872" s="9"/>
      <c r="G872" s="15"/>
      <c r="H872" s="15"/>
      <c r="I872" s="17"/>
      <c r="J872" s="17"/>
      <c r="K872" s="19"/>
      <c r="L872" s="19"/>
    </row>
    <row r="873" spans="1:12" x14ac:dyDescent="0.35">
      <c r="A873" s="5"/>
      <c r="B873" s="5"/>
      <c r="C873" s="7"/>
      <c r="D873" s="7"/>
      <c r="E873" s="9"/>
      <c r="F873" s="9"/>
      <c r="G873" s="15"/>
      <c r="H873" s="15"/>
      <c r="I873" s="17"/>
      <c r="J873" s="17"/>
      <c r="K873" s="19"/>
      <c r="L873" s="19"/>
    </row>
    <row r="874" spans="1:12" x14ac:dyDescent="0.35">
      <c r="A874" s="5"/>
      <c r="B874" s="5"/>
      <c r="C874" s="7"/>
      <c r="D874" s="7"/>
      <c r="E874" s="9"/>
      <c r="F874" s="9"/>
      <c r="G874" s="15"/>
      <c r="H874" s="15"/>
      <c r="I874" s="17"/>
      <c r="J874" s="17"/>
      <c r="K874" s="19"/>
      <c r="L874" s="19"/>
    </row>
    <row r="875" spans="1:12" x14ac:dyDescent="0.35">
      <c r="A875" s="5"/>
      <c r="B875" s="5"/>
      <c r="C875" s="7"/>
      <c r="D875" s="7"/>
      <c r="E875" s="9"/>
      <c r="F875" s="9"/>
      <c r="G875" s="15"/>
      <c r="H875" s="15"/>
      <c r="I875" s="17"/>
      <c r="J875" s="17"/>
      <c r="K875" s="19"/>
      <c r="L875" s="19"/>
    </row>
    <row r="876" spans="1:12" x14ac:dyDescent="0.35">
      <c r="A876" s="5"/>
      <c r="B876" s="5"/>
      <c r="C876" s="7"/>
      <c r="D876" s="7"/>
      <c r="E876" s="9"/>
      <c r="F876" s="9"/>
      <c r="G876" s="15"/>
      <c r="H876" s="15"/>
      <c r="I876" s="17"/>
      <c r="J876" s="17"/>
      <c r="K876" s="19"/>
      <c r="L876" s="19"/>
    </row>
    <row r="877" spans="1:12" x14ac:dyDescent="0.35">
      <c r="A877" s="5"/>
      <c r="B877" s="5"/>
      <c r="C877" s="7"/>
      <c r="D877" s="7"/>
      <c r="E877" s="9"/>
      <c r="F877" s="9"/>
      <c r="G877" s="15"/>
      <c r="H877" s="15"/>
      <c r="I877" s="17"/>
      <c r="J877" s="17"/>
      <c r="K877" s="19"/>
      <c r="L877" s="19"/>
    </row>
    <row r="878" spans="1:12" x14ac:dyDescent="0.35">
      <c r="A878" s="5"/>
      <c r="B878" s="5"/>
      <c r="C878" s="7"/>
      <c r="D878" s="7"/>
      <c r="E878" s="9"/>
      <c r="F878" s="9"/>
      <c r="G878" s="15"/>
      <c r="H878" s="15"/>
      <c r="I878" s="17"/>
      <c r="J878" s="17"/>
      <c r="K878" s="19"/>
      <c r="L878" s="19"/>
    </row>
    <row r="879" spans="1:12" x14ac:dyDescent="0.35">
      <c r="A879" s="5"/>
      <c r="B879" s="5"/>
      <c r="C879" s="7"/>
      <c r="D879" s="7"/>
      <c r="E879" s="9"/>
      <c r="F879" s="9"/>
      <c r="G879" s="15"/>
      <c r="H879" s="15"/>
      <c r="I879" s="17"/>
      <c r="J879" s="17"/>
      <c r="K879" s="19"/>
      <c r="L879" s="19"/>
    </row>
    <row r="880" spans="1:12" x14ac:dyDescent="0.35">
      <c r="A880" s="5"/>
      <c r="B880" s="5"/>
      <c r="C880" s="7"/>
      <c r="D880" s="7"/>
      <c r="E880" s="9"/>
      <c r="F880" s="9"/>
      <c r="G880" s="15"/>
      <c r="H880" s="15"/>
      <c r="I880" s="17"/>
      <c r="J880" s="17"/>
      <c r="K880" s="19"/>
      <c r="L880" s="19"/>
    </row>
    <row r="881" spans="1:12" x14ac:dyDescent="0.35">
      <c r="A881" s="5"/>
      <c r="B881" s="5"/>
      <c r="C881" s="7"/>
      <c r="D881" s="7"/>
      <c r="E881" s="9"/>
      <c r="F881" s="9"/>
      <c r="G881" s="15"/>
      <c r="H881" s="15"/>
      <c r="I881" s="17"/>
      <c r="J881" s="17"/>
      <c r="K881" s="19"/>
      <c r="L881" s="19"/>
    </row>
    <row r="882" spans="1:12" x14ac:dyDescent="0.35">
      <c r="A882" s="5"/>
      <c r="B882" s="5"/>
      <c r="C882" s="7"/>
      <c r="D882" s="7"/>
      <c r="E882" s="9"/>
      <c r="F882" s="9"/>
      <c r="G882" s="15"/>
      <c r="H882" s="15"/>
      <c r="I882" s="17"/>
      <c r="J882" s="17"/>
      <c r="K882" s="19"/>
      <c r="L882" s="19"/>
    </row>
    <row r="883" spans="1:12" x14ac:dyDescent="0.35">
      <c r="A883" s="5"/>
      <c r="B883" s="5"/>
      <c r="C883" s="7"/>
      <c r="D883" s="7"/>
      <c r="E883" s="9"/>
      <c r="F883" s="9"/>
      <c r="G883" s="15"/>
      <c r="H883" s="15"/>
      <c r="I883" s="17"/>
      <c r="J883" s="17"/>
      <c r="K883" s="19"/>
      <c r="L883" s="19"/>
    </row>
    <row r="884" spans="1:12" x14ac:dyDescent="0.35">
      <c r="A884" s="5"/>
      <c r="B884" s="5"/>
      <c r="C884" s="7"/>
      <c r="D884" s="7"/>
      <c r="E884" s="9"/>
      <c r="F884" s="9"/>
      <c r="G884" s="15"/>
      <c r="H884" s="15"/>
      <c r="I884" s="17"/>
      <c r="J884" s="17"/>
      <c r="K884" s="19"/>
      <c r="L884" s="19"/>
    </row>
    <row r="885" spans="1:12" x14ac:dyDescent="0.35">
      <c r="A885" s="5"/>
      <c r="B885" s="5"/>
      <c r="C885" s="7"/>
      <c r="D885" s="7"/>
      <c r="E885" s="9"/>
      <c r="F885" s="9"/>
      <c r="G885" s="15"/>
      <c r="H885" s="15"/>
      <c r="I885" s="17"/>
      <c r="J885" s="17"/>
      <c r="K885" s="19"/>
      <c r="L885" s="19"/>
    </row>
    <row r="886" spans="1:12" x14ac:dyDescent="0.35">
      <c r="A886" s="5"/>
      <c r="B886" s="5"/>
      <c r="C886" s="7"/>
      <c r="D886" s="7"/>
      <c r="E886" s="9"/>
      <c r="F886" s="9"/>
      <c r="G886" s="15"/>
      <c r="H886" s="15"/>
      <c r="I886" s="17"/>
      <c r="J886" s="17"/>
      <c r="K886" s="19"/>
      <c r="L886" s="19"/>
    </row>
    <row r="887" spans="1:12" x14ac:dyDescent="0.35">
      <c r="A887" s="5"/>
      <c r="B887" s="5"/>
      <c r="C887" s="7"/>
      <c r="D887" s="7"/>
      <c r="E887" s="9"/>
      <c r="F887" s="9"/>
      <c r="G887" s="15"/>
      <c r="H887" s="15"/>
      <c r="I887" s="17"/>
      <c r="J887" s="17"/>
      <c r="K887" s="19"/>
      <c r="L887" s="19"/>
    </row>
    <row r="888" spans="1:12" x14ac:dyDescent="0.35">
      <c r="A888" s="5"/>
      <c r="B888" s="5"/>
      <c r="C888" s="7"/>
      <c r="D888" s="7"/>
      <c r="E888" s="9"/>
      <c r="F888" s="9"/>
      <c r="G888" s="15"/>
      <c r="H888" s="15"/>
      <c r="I888" s="17"/>
      <c r="J888" s="17"/>
      <c r="K888" s="19"/>
      <c r="L888" s="19"/>
    </row>
    <row r="889" spans="1:12" x14ac:dyDescent="0.35">
      <c r="A889" s="5"/>
      <c r="B889" s="5"/>
      <c r="C889" s="7"/>
      <c r="D889" s="7"/>
      <c r="E889" s="9"/>
      <c r="F889" s="9"/>
      <c r="G889" s="15"/>
      <c r="H889" s="15"/>
      <c r="I889" s="17"/>
      <c r="J889" s="17"/>
      <c r="K889" s="19"/>
      <c r="L889" s="19"/>
    </row>
    <row r="890" spans="1:12" x14ac:dyDescent="0.35">
      <c r="A890" s="5"/>
      <c r="B890" s="5"/>
      <c r="C890" s="7"/>
      <c r="D890" s="7"/>
      <c r="E890" s="9"/>
      <c r="F890" s="9"/>
      <c r="G890" s="15"/>
      <c r="H890" s="15"/>
      <c r="I890" s="17"/>
      <c r="J890" s="17"/>
      <c r="K890" s="19"/>
      <c r="L890" s="19"/>
    </row>
    <row r="891" spans="1:12" x14ac:dyDescent="0.35">
      <c r="A891" s="5"/>
      <c r="B891" s="5"/>
      <c r="C891" s="7"/>
      <c r="D891" s="7"/>
      <c r="E891" s="9"/>
      <c r="F891" s="9"/>
      <c r="G891" s="15"/>
      <c r="H891" s="15"/>
      <c r="I891" s="17"/>
      <c r="J891" s="17"/>
      <c r="K891" s="19"/>
      <c r="L891" s="19"/>
    </row>
    <row r="892" spans="1:12" x14ac:dyDescent="0.35">
      <c r="A892" s="5"/>
      <c r="B892" s="5"/>
      <c r="C892" s="7"/>
      <c r="D892" s="7"/>
      <c r="E892" s="9"/>
      <c r="F892" s="9"/>
      <c r="G892" s="15"/>
      <c r="H892" s="15"/>
      <c r="I892" s="17"/>
      <c r="J892" s="17"/>
      <c r="K892" s="19"/>
      <c r="L892" s="19"/>
    </row>
    <row r="893" spans="1:12" x14ac:dyDescent="0.35">
      <c r="A893" s="5"/>
      <c r="B893" s="5"/>
      <c r="C893" s="7"/>
      <c r="D893" s="7"/>
      <c r="E893" s="9"/>
      <c r="F893" s="9"/>
      <c r="G893" s="15"/>
      <c r="H893" s="15"/>
      <c r="I893" s="17"/>
      <c r="J893" s="17"/>
      <c r="K893" s="19"/>
      <c r="L893" s="19"/>
    </row>
    <row r="894" spans="1:12" x14ac:dyDescent="0.35">
      <c r="A894" s="5"/>
      <c r="B894" s="5"/>
      <c r="C894" s="7"/>
      <c r="D894" s="7"/>
      <c r="E894" s="9"/>
      <c r="F894" s="9"/>
      <c r="G894" s="15"/>
      <c r="H894" s="15"/>
      <c r="I894" s="17"/>
      <c r="J894" s="17"/>
      <c r="K894" s="19"/>
      <c r="L894" s="19"/>
    </row>
    <row r="895" spans="1:12" x14ac:dyDescent="0.35">
      <c r="A895" s="5"/>
      <c r="B895" s="5"/>
      <c r="C895" s="7"/>
      <c r="D895" s="7"/>
      <c r="E895" s="9"/>
      <c r="F895" s="9"/>
      <c r="G895" s="15"/>
      <c r="H895" s="15"/>
      <c r="I895" s="17"/>
      <c r="J895" s="17"/>
      <c r="K895" s="19"/>
      <c r="L895" s="19"/>
    </row>
    <row r="896" spans="1:12" x14ac:dyDescent="0.35">
      <c r="A896" s="5"/>
      <c r="B896" s="5"/>
      <c r="C896" s="7"/>
      <c r="D896" s="7"/>
      <c r="E896" s="9"/>
      <c r="F896" s="9"/>
      <c r="G896" s="15"/>
      <c r="H896" s="15"/>
      <c r="I896" s="17"/>
      <c r="J896" s="17"/>
      <c r="K896" s="19"/>
      <c r="L896" s="19"/>
    </row>
    <row r="897" spans="1:12" x14ac:dyDescent="0.35">
      <c r="A897" s="5"/>
      <c r="B897" s="5"/>
      <c r="C897" s="7"/>
      <c r="D897" s="7"/>
      <c r="E897" s="9"/>
      <c r="F897" s="9"/>
      <c r="G897" s="15"/>
      <c r="H897" s="15"/>
      <c r="I897" s="17"/>
      <c r="J897" s="17"/>
      <c r="K897" s="19"/>
      <c r="L897" s="19"/>
    </row>
    <row r="898" spans="1:12" x14ac:dyDescent="0.35">
      <c r="A898" s="5"/>
      <c r="B898" s="5"/>
      <c r="C898" s="7"/>
      <c r="D898" s="7"/>
      <c r="E898" s="9"/>
      <c r="F898" s="9"/>
      <c r="G898" s="15"/>
      <c r="H898" s="15"/>
      <c r="I898" s="17"/>
      <c r="J898" s="17"/>
      <c r="K898" s="19"/>
      <c r="L898" s="19"/>
    </row>
    <row r="899" spans="1:12" x14ac:dyDescent="0.35">
      <c r="A899" s="5"/>
      <c r="B899" s="5"/>
      <c r="C899" s="7"/>
      <c r="D899" s="7"/>
      <c r="E899" s="9"/>
      <c r="F899" s="9"/>
      <c r="G899" s="15"/>
      <c r="H899" s="15"/>
      <c r="I899" s="17"/>
      <c r="J899" s="17"/>
      <c r="K899" s="19"/>
      <c r="L899" s="19"/>
    </row>
    <row r="900" spans="1:12" x14ac:dyDescent="0.35">
      <c r="A900" s="5"/>
      <c r="B900" s="5"/>
      <c r="C900" s="7"/>
      <c r="D900" s="7"/>
      <c r="E900" s="9"/>
      <c r="F900" s="9"/>
      <c r="G900" s="15"/>
      <c r="H900" s="15"/>
      <c r="I900" s="17"/>
      <c r="J900" s="17"/>
      <c r="K900" s="19"/>
      <c r="L900" s="19"/>
    </row>
    <row r="901" spans="1:12" x14ac:dyDescent="0.35">
      <c r="A901" s="5"/>
      <c r="B901" s="5"/>
      <c r="C901" s="7"/>
      <c r="D901" s="7"/>
      <c r="E901" s="9"/>
      <c r="F901" s="9"/>
      <c r="G901" s="15"/>
      <c r="H901" s="15"/>
      <c r="I901" s="17"/>
      <c r="J901" s="17"/>
      <c r="K901" s="19"/>
      <c r="L901" s="19"/>
    </row>
    <row r="902" spans="1:12" x14ac:dyDescent="0.35">
      <c r="A902" s="5"/>
      <c r="B902" s="5"/>
      <c r="C902" s="7"/>
      <c r="D902" s="7"/>
      <c r="E902" s="9"/>
      <c r="F902" s="9"/>
      <c r="G902" s="15"/>
      <c r="H902" s="15"/>
      <c r="I902" s="17"/>
      <c r="J902" s="17"/>
      <c r="K902" s="19"/>
      <c r="L902" s="19"/>
    </row>
    <row r="903" spans="1:12" x14ac:dyDescent="0.35">
      <c r="A903" s="5"/>
      <c r="B903" s="5"/>
      <c r="C903" s="7"/>
      <c r="D903" s="7"/>
      <c r="E903" s="9"/>
      <c r="F903" s="9"/>
      <c r="G903" s="15"/>
      <c r="H903" s="15"/>
      <c r="I903" s="17"/>
      <c r="J903" s="17"/>
      <c r="K903" s="19"/>
      <c r="L903" s="19"/>
    </row>
    <row r="904" spans="1:12" x14ac:dyDescent="0.35">
      <c r="A904" s="5"/>
      <c r="B904" s="5"/>
      <c r="C904" s="7"/>
      <c r="D904" s="7"/>
      <c r="E904" s="9"/>
      <c r="F904" s="9"/>
      <c r="G904" s="15"/>
      <c r="H904" s="15"/>
      <c r="I904" s="17"/>
      <c r="J904" s="17"/>
      <c r="K904" s="19"/>
      <c r="L904" s="19"/>
    </row>
    <row r="905" spans="1:12" x14ac:dyDescent="0.35">
      <c r="A905" s="5"/>
      <c r="B905" s="5"/>
      <c r="C905" s="7"/>
      <c r="D905" s="7"/>
      <c r="E905" s="9"/>
      <c r="F905" s="9"/>
      <c r="G905" s="15"/>
      <c r="H905" s="15"/>
      <c r="I905" s="17"/>
      <c r="J905" s="17"/>
      <c r="K905" s="19"/>
      <c r="L905" s="19"/>
    </row>
    <row r="906" spans="1:12" x14ac:dyDescent="0.35">
      <c r="A906" s="5"/>
      <c r="B906" s="5"/>
      <c r="C906" s="7"/>
      <c r="D906" s="7"/>
      <c r="E906" s="9"/>
      <c r="F906" s="9"/>
      <c r="G906" s="15"/>
      <c r="H906" s="15"/>
      <c r="I906" s="17"/>
      <c r="J906" s="17"/>
      <c r="K906" s="19"/>
      <c r="L906" s="19"/>
    </row>
    <row r="907" spans="1:12" x14ac:dyDescent="0.35">
      <c r="A907" s="5"/>
      <c r="B907" s="5"/>
      <c r="C907" s="7"/>
      <c r="D907" s="7"/>
      <c r="E907" s="9"/>
      <c r="F907" s="9"/>
      <c r="G907" s="15"/>
      <c r="H907" s="15"/>
      <c r="I907" s="17"/>
      <c r="J907" s="17"/>
      <c r="K907" s="19"/>
      <c r="L907" s="19"/>
    </row>
    <row r="908" spans="1:12" x14ac:dyDescent="0.35">
      <c r="A908" s="5"/>
      <c r="B908" s="5"/>
      <c r="C908" s="7"/>
      <c r="D908" s="7"/>
      <c r="E908" s="9"/>
      <c r="F908" s="9"/>
      <c r="G908" s="15"/>
      <c r="H908" s="15"/>
      <c r="I908" s="17"/>
      <c r="J908" s="17"/>
      <c r="K908" s="19"/>
      <c r="L908" s="19"/>
    </row>
    <row r="909" spans="1:12" x14ac:dyDescent="0.35">
      <c r="A909" s="5"/>
      <c r="B909" s="5"/>
      <c r="C909" s="7"/>
      <c r="D909" s="7"/>
      <c r="E909" s="9"/>
      <c r="F909" s="9"/>
      <c r="G909" s="15"/>
      <c r="H909" s="15"/>
      <c r="I909" s="17"/>
      <c r="J909" s="17"/>
      <c r="K909" s="19"/>
      <c r="L909" s="19"/>
    </row>
    <row r="910" spans="1:12" x14ac:dyDescent="0.35">
      <c r="A910" s="5"/>
      <c r="B910" s="5"/>
      <c r="C910" s="7"/>
      <c r="D910" s="7"/>
      <c r="E910" s="9"/>
      <c r="F910" s="9"/>
      <c r="G910" s="15"/>
      <c r="H910" s="15"/>
      <c r="I910" s="17"/>
      <c r="J910" s="17"/>
      <c r="K910" s="19"/>
      <c r="L910" s="19"/>
    </row>
    <row r="911" spans="1:12" x14ac:dyDescent="0.35">
      <c r="A911" s="5"/>
      <c r="B911" s="5"/>
      <c r="C911" s="7"/>
      <c r="D911" s="7"/>
      <c r="E911" s="9"/>
      <c r="F911" s="9"/>
      <c r="G911" s="15"/>
      <c r="H911" s="15"/>
      <c r="I911" s="17"/>
      <c r="J911" s="17"/>
      <c r="K911" s="19"/>
      <c r="L911" s="19"/>
    </row>
    <row r="912" spans="1:12" x14ac:dyDescent="0.35">
      <c r="A912" s="5"/>
      <c r="B912" s="5"/>
      <c r="C912" s="7"/>
      <c r="D912" s="7"/>
      <c r="E912" s="9"/>
      <c r="F912" s="9"/>
      <c r="G912" s="15"/>
      <c r="H912" s="15"/>
      <c r="I912" s="17"/>
      <c r="J912" s="17"/>
      <c r="K912" s="19"/>
      <c r="L912" s="19"/>
    </row>
    <row r="913" spans="1:12" x14ac:dyDescent="0.35">
      <c r="A913" s="5"/>
      <c r="B913" s="5"/>
      <c r="C913" s="7"/>
      <c r="D913" s="7"/>
      <c r="E913" s="9"/>
      <c r="F913" s="9"/>
      <c r="G913" s="15"/>
      <c r="H913" s="15"/>
      <c r="I913" s="17"/>
      <c r="J913" s="17"/>
      <c r="K913" s="19"/>
      <c r="L913" s="19"/>
    </row>
    <row r="914" spans="1:12" x14ac:dyDescent="0.35">
      <c r="A914" s="5"/>
      <c r="B914" s="5"/>
      <c r="C914" s="7"/>
      <c r="D914" s="7"/>
      <c r="E914" s="9"/>
      <c r="F914" s="9"/>
      <c r="G914" s="15"/>
      <c r="H914" s="15"/>
      <c r="I914" s="17"/>
      <c r="J914" s="17"/>
      <c r="K914" s="19"/>
      <c r="L914" s="19"/>
    </row>
    <row r="915" spans="1:12" x14ac:dyDescent="0.35">
      <c r="A915" s="5"/>
      <c r="B915" s="5"/>
      <c r="C915" s="7"/>
      <c r="D915" s="7"/>
      <c r="E915" s="9"/>
      <c r="F915" s="9"/>
      <c r="G915" s="15"/>
      <c r="H915" s="15"/>
      <c r="I915" s="17"/>
      <c r="J915" s="17"/>
      <c r="K915" s="19"/>
      <c r="L915" s="19"/>
    </row>
    <row r="916" spans="1:12" x14ac:dyDescent="0.35">
      <c r="A916" s="5"/>
      <c r="B916" s="5"/>
      <c r="C916" s="7"/>
      <c r="D916" s="7"/>
      <c r="E916" s="9"/>
      <c r="F916" s="9"/>
      <c r="G916" s="15"/>
      <c r="H916" s="15"/>
      <c r="I916" s="17"/>
      <c r="J916" s="17"/>
      <c r="K916" s="19"/>
      <c r="L916" s="19"/>
    </row>
    <row r="917" spans="1:12" x14ac:dyDescent="0.35">
      <c r="A917" s="5"/>
      <c r="B917" s="5"/>
      <c r="C917" s="7"/>
      <c r="D917" s="7"/>
      <c r="E917" s="9"/>
      <c r="F917" s="9"/>
      <c r="G917" s="15"/>
      <c r="H917" s="15"/>
      <c r="I917" s="17"/>
      <c r="J917" s="17"/>
      <c r="K917" s="19"/>
      <c r="L917" s="19"/>
    </row>
    <row r="918" spans="1:12" x14ac:dyDescent="0.35">
      <c r="A918" s="5"/>
      <c r="B918" s="5"/>
      <c r="C918" s="7"/>
      <c r="D918" s="7"/>
      <c r="E918" s="9"/>
      <c r="F918" s="9"/>
      <c r="G918" s="15"/>
      <c r="H918" s="15"/>
      <c r="I918" s="17"/>
      <c r="J918" s="17"/>
      <c r="K918" s="19"/>
      <c r="L918" s="19"/>
    </row>
    <row r="919" spans="1:12" x14ac:dyDescent="0.35">
      <c r="A919" s="5"/>
      <c r="B919" s="5"/>
      <c r="C919" s="7"/>
      <c r="D919" s="7"/>
      <c r="E919" s="9"/>
      <c r="F919" s="9"/>
      <c r="G919" s="15"/>
      <c r="H919" s="15"/>
      <c r="I919" s="17"/>
      <c r="J919" s="17"/>
      <c r="K919" s="19"/>
      <c r="L919" s="19"/>
    </row>
    <row r="920" spans="1:12" x14ac:dyDescent="0.35">
      <c r="A920" s="5"/>
      <c r="B920" s="5"/>
      <c r="C920" s="7"/>
      <c r="D920" s="7"/>
      <c r="E920" s="9"/>
      <c r="F920" s="9"/>
      <c r="G920" s="15"/>
      <c r="H920" s="15"/>
      <c r="I920" s="17"/>
      <c r="J920" s="17"/>
      <c r="K920" s="19"/>
      <c r="L920" s="19"/>
    </row>
    <row r="921" spans="1:12" x14ac:dyDescent="0.35">
      <c r="A921" s="5"/>
      <c r="B921" s="5"/>
      <c r="C921" s="7"/>
      <c r="D921" s="7"/>
      <c r="E921" s="9"/>
      <c r="F921" s="9"/>
      <c r="G921" s="15"/>
      <c r="H921" s="15"/>
      <c r="I921" s="17"/>
      <c r="J921" s="17"/>
      <c r="K921" s="19"/>
      <c r="L921" s="19"/>
    </row>
    <row r="922" spans="1:12" x14ac:dyDescent="0.35">
      <c r="A922" s="5"/>
      <c r="B922" s="5"/>
      <c r="C922" s="7"/>
      <c r="D922" s="7"/>
      <c r="E922" s="9"/>
      <c r="F922" s="9"/>
      <c r="G922" s="15"/>
      <c r="H922" s="15"/>
      <c r="I922" s="17"/>
      <c r="J922" s="17"/>
      <c r="K922" s="19"/>
      <c r="L922" s="19"/>
    </row>
    <row r="923" spans="1:12" x14ac:dyDescent="0.35">
      <c r="A923" s="5"/>
      <c r="B923" s="5"/>
      <c r="C923" s="7"/>
      <c r="D923" s="7"/>
      <c r="E923" s="9"/>
      <c r="F923" s="9"/>
      <c r="G923" s="15"/>
      <c r="H923" s="15"/>
      <c r="I923" s="17"/>
      <c r="J923" s="17"/>
      <c r="K923" s="19"/>
      <c r="L923" s="19"/>
    </row>
    <row r="924" spans="1:12" x14ac:dyDescent="0.35">
      <c r="A924" s="5"/>
      <c r="B924" s="5"/>
      <c r="C924" s="7"/>
      <c r="D924" s="7"/>
      <c r="E924" s="9"/>
      <c r="F924" s="9"/>
      <c r="G924" s="15"/>
      <c r="H924" s="15"/>
      <c r="I924" s="17"/>
      <c r="J924" s="17"/>
      <c r="K924" s="19"/>
      <c r="L924" s="19"/>
    </row>
    <row r="925" spans="1:12" x14ac:dyDescent="0.35">
      <c r="A925" s="5"/>
      <c r="B925" s="5"/>
      <c r="C925" s="7"/>
      <c r="D925" s="7"/>
      <c r="E925" s="9"/>
      <c r="F925" s="9"/>
      <c r="G925" s="15"/>
      <c r="H925" s="15"/>
      <c r="I925" s="17"/>
      <c r="J925" s="17"/>
      <c r="K925" s="19"/>
      <c r="L925" s="19"/>
    </row>
    <row r="926" spans="1:12" x14ac:dyDescent="0.35">
      <c r="A926" s="5"/>
      <c r="B926" s="5"/>
      <c r="C926" s="7"/>
      <c r="D926" s="7"/>
      <c r="E926" s="9"/>
      <c r="F926" s="9"/>
      <c r="G926" s="15"/>
      <c r="H926" s="15"/>
      <c r="I926" s="17"/>
      <c r="J926" s="17"/>
      <c r="K926" s="19"/>
      <c r="L926" s="19"/>
    </row>
    <row r="927" spans="1:12" x14ac:dyDescent="0.35">
      <c r="A927" s="5"/>
      <c r="B927" s="5"/>
      <c r="C927" s="7"/>
      <c r="D927" s="7"/>
      <c r="E927" s="9"/>
      <c r="F927" s="9"/>
      <c r="G927" s="15"/>
      <c r="H927" s="15"/>
      <c r="I927" s="17"/>
      <c r="J927" s="17"/>
      <c r="K927" s="19"/>
      <c r="L927" s="19"/>
    </row>
    <row r="928" spans="1:12" x14ac:dyDescent="0.35">
      <c r="A928" s="5"/>
      <c r="B928" s="5"/>
      <c r="C928" s="7"/>
      <c r="D928" s="7"/>
      <c r="E928" s="9"/>
      <c r="F928" s="9"/>
      <c r="G928" s="15"/>
      <c r="H928" s="15"/>
      <c r="I928" s="17"/>
      <c r="J928" s="17"/>
      <c r="K928" s="19"/>
      <c r="L928" s="19"/>
    </row>
    <row r="929" spans="1:12" x14ac:dyDescent="0.35">
      <c r="A929" s="5"/>
      <c r="B929" s="5"/>
      <c r="C929" s="7"/>
      <c r="D929" s="7"/>
      <c r="E929" s="9"/>
      <c r="F929" s="9"/>
      <c r="G929" s="15"/>
      <c r="H929" s="15"/>
      <c r="I929" s="17"/>
      <c r="J929" s="17"/>
      <c r="K929" s="19"/>
      <c r="L929" s="19"/>
    </row>
    <row r="930" spans="1:12" x14ac:dyDescent="0.35">
      <c r="A930" s="5"/>
      <c r="B930" s="5"/>
      <c r="C930" s="7"/>
      <c r="D930" s="7"/>
      <c r="E930" s="9"/>
      <c r="F930" s="9"/>
      <c r="G930" s="15"/>
      <c r="H930" s="15"/>
      <c r="I930" s="17"/>
      <c r="J930" s="17"/>
      <c r="K930" s="19"/>
      <c r="L930" s="19"/>
    </row>
    <row r="931" spans="1:12" x14ac:dyDescent="0.35">
      <c r="A931" s="5"/>
      <c r="B931" s="5"/>
      <c r="C931" s="7"/>
      <c r="D931" s="7"/>
      <c r="E931" s="9"/>
      <c r="F931" s="9"/>
      <c r="G931" s="15"/>
      <c r="H931" s="15"/>
      <c r="I931" s="17"/>
      <c r="J931" s="17"/>
      <c r="K931" s="19"/>
      <c r="L931" s="19"/>
    </row>
    <row r="932" spans="1:12" x14ac:dyDescent="0.35">
      <c r="A932" s="5"/>
      <c r="B932" s="5"/>
      <c r="C932" s="7"/>
      <c r="D932" s="7"/>
      <c r="E932" s="9"/>
      <c r="F932" s="9"/>
      <c r="G932" s="15"/>
      <c r="H932" s="15"/>
      <c r="I932" s="17"/>
      <c r="J932" s="17"/>
      <c r="K932" s="19"/>
      <c r="L932" s="19"/>
    </row>
    <row r="933" spans="1:12" x14ac:dyDescent="0.35">
      <c r="A933" s="5"/>
      <c r="B933" s="5"/>
      <c r="C933" s="7"/>
      <c r="D933" s="7"/>
      <c r="E933" s="9"/>
      <c r="F933" s="9"/>
      <c r="G933" s="15"/>
      <c r="H933" s="15"/>
      <c r="I933" s="17"/>
      <c r="J933" s="17"/>
      <c r="K933" s="19"/>
      <c r="L933" s="19"/>
    </row>
    <row r="934" spans="1:12" x14ac:dyDescent="0.35">
      <c r="A934" s="5"/>
      <c r="B934" s="5"/>
      <c r="C934" s="7"/>
      <c r="D934" s="7"/>
      <c r="E934" s="9"/>
      <c r="F934" s="9"/>
      <c r="G934" s="15"/>
      <c r="H934" s="15"/>
      <c r="I934" s="17"/>
      <c r="J934" s="17"/>
      <c r="K934" s="19"/>
      <c r="L934" s="19"/>
    </row>
    <row r="935" spans="1:12" x14ac:dyDescent="0.35">
      <c r="A935" s="5"/>
      <c r="B935" s="5"/>
      <c r="C935" s="7"/>
      <c r="D935" s="7"/>
      <c r="E935" s="9"/>
      <c r="F935" s="9"/>
      <c r="G935" s="15"/>
      <c r="H935" s="15"/>
      <c r="I935" s="17"/>
      <c r="J935" s="17"/>
      <c r="K935" s="19"/>
      <c r="L935" s="19"/>
    </row>
    <row r="936" spans="1:12" x14ac:dyDescent="0.35">
      <c r="A936" s="5"/>
      <c r="B936" s="5"/>
      <c r="C936" s="7"/>
      <c r="D936" s="7"/>
      <c r="E936" s="9"/>
      <c r="F936" s="9"/>
      <c r="G936" s="15"/>
      <c r="H936" s="15"/>
      <c r="I936" s="17"/>
      <c r="J936" s="17"/>
      <c r="K936" s="19"/>
      <c r="L936" s="19"/>
    </row>
    <row r="937" spans="1:12" x14ac:dyDescent="0.35">
      <c r="A937" s="5"/>
      <c r="B937" s="5"/>
      <c r="C937" s="7"/>
      <c r="D937" s="7"/>
      <c r="E937" s="9"/>
      <c r="F937" s="9"/>
      <c r="G937" s="15"/>
      <c r="H937" s="15"/>
      <c r="I937" s="17"/>
      <c r="J937" s="17"/>
      <c r="K937" s="19"/>
      <c r="L937" s="19"/>
    </row>
    <row r="938" spans="1:12" x14ac:dyDescent="0.35">
      <c r="A938" s="5"/>
      <c r="B938" s="5"/>
      <c r="C938" s="7"/>
      <c r="D938" s="7"/>
      <c r="E938" s="9"/>
      <c r="F938" s="9"/>
      <c r="G938" s="15"/>
      <c r="H938" s="15"/>
      <c r="I938" s="17"/>
      <c r="J938" s="17"/>
      <c r="K938" s="19"/>
      <c r="L938" s="19"/>
    </row>
    <row r="939" spans="1:12" x14ac:dyDescent="0.35">
      <c r="A939" s="5"/>
      <c r="B939" s="5"/>
      <c r="C939" s="7"/>
      <c r="D939" s="7"/>
      <c r="E939" s="9"/>
      <c r="F939" s="9"/>
      <c r="G939" s="15"/>
      <c r="H939" s="15"/>
      <c r="I939" s="17"/>
      <c r="J939" s="17"/>
      <c r="K939" s="19"/>
      <c r="L939" s="19"/>
    </row>
    <row r="940" spans="1:12" x14ac:dyDescent="0.35">
      <c r="A940" s="5"/>
      <c r="B940" s="5"/>
      <c r="C940" s="7"/>
      <c r="D940" s="7"/>
      <c r="E940" s="9"/>
      <c r="F940" s="9"/>
      <c r="G940" s="15"/>
      <c r="H940" s="15"/>
      <c r="I940" s="17"/>
      <c r="J940" s="17"/>
      <c r="K940" s="19"/>
      <c r="L940" s="19"/>
    </row>
    <row r="941" spans="1:12" x14ac:dyDescent="0.35">
      <c r="A941" s="5"/>
      <c r="B941" s="5"/>
      <c r="C941" s="7"/>
      <c r="D941" s="7"/>
      <c r="E941" s="9"/>
      <c r="F941" s="9"/>
      <c r="G941" s="15"/>
      <c r="H941" s="15"/>
      <c r="I941" s="17"/>
      <c r="J941" s="17"/>
      <c r="K941" s="19"/>
      <c r="L941" s="19"/>
    </row>
    <row r="942" spans="1:12" x14ac:dyDescent="0.35">
      <c r="A942" s="5"/>
      <c r="B942" s="5"/>
      <c r="C942" s="7"/>
      <c r="D942" s="7"/>
      <c r="E942" s="9"/>
      <c r="F942" s="9"/>
      <c r="G942" s="15"/>
      <c r="H942" s="15"/>
      <c r="I942" s="17"/>
      <c r="J942" s="17"/>
      <c r="K942" s="19"/>
      <c r="L942" s="19"/>
    </row>
    <row r="943" spans="1:12" x14ac:dyDescent="0.35">
      <c r="A943" s="5"/>
      <c r="B943" s="5"/>
      <c r="C943" s="7"/>
      <c r="D943" s="7"/>
      <c r="E943" s="9"/>
      <c r="F943" s="9"/>
      <c r="G943" s="15"/>
      <c r="H943" s="15"/>
      <c r="I943" s="17"/>
      <c r="J943" s="17"/>
      <c r="K943" s="19"/>
      <c r="L943" s="19"/>
    </row>
    <row r="944" spans="1:12" x14ac:dyDescent="0.35">
      <c r="A944" s="5"/>
      <c r="B944" s="5"/>
      <c r="C944" s="7"/>
      <c r="D944" s="7"/>
      <c r="E944" s="9"/>
      <c r="F944" s="9"/>
      <c r="G944" s="15"/>
      <c r="H944" s="15"/>
      <c r="I944" s="17"/>
      <c r="J944" s="17"/>
      <c r="K944" s="19"/>
      <c r="L944" s="19"/>
    </row>
    <row r="945" spans="1:12" x14ac:dyDescent="0.35">
      <c r="A945" s="5"/>
      <c r="B945" s="5"/>
      <c r="C945" s="7"/>
      <c r="D945" s="7"/>
      <c r="E945" s="9"/>
      <c r="F945" s="9"/>
      <c r="G945" s="15"/>
      <c r="H945" s="15"/>
      <c r="I945" s="17"/>
      <c r="J945" s="17"/>
      <c r="K945" s="19"/>
      <c r="L945" s="19"/>
    </row>
    <row r="946" spans="1:12" x14ac:dyDescent="0.35">
      <c r="A946" s="5"/>
      <c r="B946" s="5"/>
      <c r="C946" s="7"/>
      <c r="D946" s="7"/>
      <c r="E946" s="9"/>
      <c r="F946" s="9"/>
      <c r="G946" s="15"/>
      <c r="H946" s="15"/>
      <c r="I946" s="17"/>
      <c r="J946" s="17"/>
      <c r="K946" s="19"/>
      <c r="L946" s="19"/>
    </row>
    <row r="947" spans="1:12" x14ac:dyDescent="0.35">
      <c r="A947" s="5"/>
      <c r="B947" s="5"/>
      <c r="C947" s="7"/>
      <c r="D947" s="7"/>
      <c r="E947" s="9"/>
      <c r="F947" s="9"/>
      <c r="G947" s="15"/>
      <c r="H947" s="15"/>
      <c r="I947" s="17"/>
      <c r="J947" s="17"/>
      <c r="K947" s="19"/>
      <c r="L947" s="19"/>
    </row>
    <row r="948" spans="1:12" x14ac:dyDescent="0.35">
      <c r="A948" s="5"/>
      <c r="B948" s="5"/>
      <c r="C948" s="7"/>
      <c r="D948" s="7"/>
      <c r="E948" s="9"/>
      <c r="F948" s="9"/>
      <c r="G948" s="15"/>
      <c r="H948" s="15"/>
      <c r="I948" s="17"/>
      <c r="J948" s="17"/>
      <c r="K948" s="19"/>
      <c r="L948" s="19"/>
    </row>
    <row r="949" spans="1:12" x14ac:dyDescent="0.35">
      <c r="A949" s="5"/>
      <c r="B949" s="5"/>
      <c r="C949" s="7"/>
      <c r="D949" s="7"/>
      <c r="E949" s="9"/>
      <c r="F949" s="9"/>
      <c r="G949" s="15"/>
      <c r="H949" s="15"/>
      <c r="I949" s="17"/>
      <c r="J949" s="17"/>
      <c r="K949" s="19"/>
      <c r="L949" s="19"/>
    </row>
    <row r="950" spans="1:12" x14ac:dyDescent="0.35">
      <c r="A950" s="5"/>
      <c r="B950" s="5"/>
      <c r="C950" s="7"/>
      <c r="D950" s="7"/>
      <c r="E950" s="9"/>
      <c r="F950" s="9"/>
      <c r="G950" s="15"/>
      <c r="H950" s="15"/>
      <c r="I950" s="17"/>
      <c r="J950" s="17"/>
      <c r="K950" s="19"/>
      <c r="L950" s="19"/>
    </row>
    <row r="951" spans="1:12" x14ac:dyDescent="0.35">
      <c r="A951" s="5"/>
      <c r="B951" s="5"/>
      <c r="C951" s="7"/>
      <c r="D951" s="7"/>
      <c r="E951" s="9"/>
      <c r="F951" s="9"/>
      <c r="G951" s="15"/>
      <c r="H951" s="15"/>
      <c r="I951" s="17"/>
      <c r="J951" s="17"/>
      <c r="K951" s="19"/>
      <c r="L951" s="19"/>
    </row>
    <row r="952" spans="1:12" x14ac:dyDescent="0.35">
      <c r="A952" s="5"/>
      <c r="B952" s="5"/>
      <c r="C952" s="7"/>
      <c r="D952" s="7"/>
      <c r="E952" s="9"/>
      <c r="F952" s="9"/>
      <c r="G952" s="15"/>
      <c r="H952" s="15"/>
      <c r="I952" s="17"/>
      <c r="J952" s="17"/>
      <c r="K952" s="19"/>
      <c r="L952" s="19"/>
    </row>
    <row r="953" spans="1:12" x14ac:dyDescent="0.35">
      <c r="A953" s="5"/>
      <c r="B953" s="5"/>
      <c r="C953" s="7"/>
      <c r="D953" s="7"/>
      <c r="E953" s="9"/>
      <c r="F953" s="9"/>
      <c r="G953" s="15"/>
      <c r="H953" s="15"/>
      <c r="I953" s="17"/>
      <c r="J953" s="17"/>
      <c r="K953" s="19"/>
      <c r="L953" s="19"/>
    </row>
    <row r="954" spans="1:12" x14ac:dyDescent="0.35">
      <c r="A954" s="5"/>
      <c r="B954" s="5"/>
      <c r="C954" s="7"/>
      <c r="D954" s="7"/>
      <c r="E954" s="9"/>
      <c r="F954" s="9"/>
      <c r="G954" s="15"/>
      <c r="H954" s="15"/>
      <c r="I954" s="17"/>
      <c r="J954" s="17"/>
      <c r="K954" s="19"/>
      <c r="L954" s="19"/>
    </row>
    <row r="955" spans="1:12" x14ac:dyDescent="0.35">
      <c r="A955" s="5"/>
      <c r="B955" s="5"/>
      <c r="C955" s="7"/>
      <c r="D955" s="7"/>
      <c r="E955" s="9"/>
      <c r="F955" s="9"/>
      <c r="G955" s="15"/>
      <c r="H955" s="15"/>
      <c r="I955" s="17"/>
      <c r="J955" s="17"/>
      <c r="K955" s="19"/>
      <c r="L955" s="19"/>
    </row>
    <row r="956" spans="1:12" x14ac:dyDescent="0.35">
      <c r="A956" s="5"/>
      <c r="B956" s="5"/>
      <c r="C956" s="7"/>
      <c r="D956" s="7"/>
      <c r="E956" s="9"/>
      <c r="F956" s="9"/>
      <c r="G956" s="15"/>
      <c r="H956" s="15"/>
      <c r="I956" s="17"/>
      <c r="J956" s="17"/>
      <c r="K956" s="19"/>
      <c r="L956" s="19"/>
    </row>
    <row r="957" spans="1:12" x14ac:dyDescent="0.35">
      <c r="A957" s="5"/>
      <c r="B957" s="5"/>
      <c r="C957" s="7"/>
      <c r="D957" s="7"/>
      <c r="E957" s="9"/>
      <c r="F957" s="9"/>
      <c r="G957" s="15"/>
      <c r="H957" s="15"/>
      <c r="I957" s="17"/>
      <c r="J957" s="17"/>
      <c r="K957" s="19"/>
      <c r="L957" s="19"/>
    </row>
    <row r="958" spans="1:12" x14ac:dyDescent="0.35">
      <c r="A958" s="5"/>
      <c r="B958" s="5"/>
      <c r="C958" s="7"/>
      <c r="D958" s="7"/>
      <c r="E958" s="9"/>
      <c r="F958" s="9"/>
      <c r="G958" s="15"/>
      <c r="H958" s="15"/>
      <c r="I958" s="17"/>
      <c r="J958" s="17"/>
      <c r="K958" s="19"/>
      <c r="L958" s="19"/>
    </row>
    <row r="959" spans="1:12" x14ac:dyDescent="0.35">
      <c r="A959" s="5"/>
      <c r="B959" s="5"/>
      <c r="C959" s="7"/>
      <c r="D959" s="7"/>
      <c r="E959" s="9"/>
      <c r="F959" s="9"/>
      <c r="G959" s="15"/>
      <c r="H959" s="15"/>
      <c r="I959" s="17"/>
      <c r="J959" s="17"/>
      <c r="K959" s="19"/>
      <c r="L959" s="19"/>
    </row>
    <row r="960" spans="1:12" x14ac:dyDescent="0.35">
      <c r="A960" s="5"/>
      <c r="B960" s="5"/>
      <c r="C960" s="7"/>
      <c r="D960" s="7"/>
      <c r="E960" s="9"/>
      <c r="F960" s="9"/>
      <c r="G960" s="15"/>
      <c r="H960" s="15"/>
      <c r="I960" s="17"/>
      <c r="J960" s="17"/>
      <c r="K960" s="19"/>
      <c r="L960" s="19"/>
    </row>
    <row r="961" spans="1:12" x14ac:dyDescent="0.35">
      <c r="A961" s="5"/>
      <c r="B961" s="5"/>
      <c r="C961" s="7"/>
      <c r="D961" s="7"/>
      <c r="E961" s="9"/>
      <c r="F961" s="9"/>
      <c r="G961" s="15"/>
      <c r="H961" s="15"/>
      <c r="I961" s="17"/>
      <c r="J961" s="17"/>
      <c r="K961" s="19"/>
      <c r="L961" s="19"/>
    </row>
    <row r="962" spans="1:12" x14ac:dyDescent="0.35">
      <c r="A962" s="5"/>
      <c r="B962" s="5"/>
      <c r="C962" s="7"/>
      <c r="D962" s="7"/>
      <c r="E962" s="9"/>
      <c r="F962" s="9"/>
      <c r="G962" s="15"/>
      <c r="H962" s="15"/>
      <c r="I962" s="17"/>
      <c r="J962" s="17"/>
      <c r="K962" s="19"/>
      <c r="L962" s="19"/>
    </row>
    <row r="963" spans="1:12" x14ac:dyDescent="0.35">
      <c r="A963" s="5"/>
      <c r="B963" s="5"/>
      <c r="C963" s="7"/>
      <c r="D963" s="7"/>
      <c r="E963" s="9"/>
      <c r="F963" s="9"/>
      <c r="G963" s="15"/>
      <c r="H963" s="15"/>
      <c r="I963" s="17"/>
      <c r="J963" s="17"/>
      <c r="K963" s="19"/>
      <c r="L963" s="19"/>
    </row>
    <row r="964" spans="1:12" x14ac:dyDescent="0.35">
      <c r="A964" s="5"/>
      <c r="B964" s="5"/>
      <c r="C964" s="7"/>
      <c r="D964" s="7"/>
      <c r="E964" s="9"/>
      <c r="F964" s="9"/>
      <c r="G964" s="15"/>
      <c r="H964" s="15"/>
      <c r="I964" s="17"/>
      <c r="J964" s="17"/>
      <c r="K964" s="19"/>
      <c r="L964" s="19"/>
    </row>
    <row r="965" spans="1:12" x14ac:dyDescent="0.35">
      <c r="A965" s="5"/>
      <c r="B965" s="5"/>
      <c r="C965" s="7"/>
      <c r="D965" s="7"/>
      <c r="E965" s="9"/>
      <c r="F965" s="9"/>
      <c r="G965" s="15"/>
      <c r="H965" s="15"/>
      <c r="I965" s="17"/>
      <c r="J965" s="17"/>
      <c r="K965" s="19"/>
      <c r="L965" s="19"/>
    </row>
    <row r="966" spans="1:12" x14ac:dyDescent="0.35">
      <c r="A966" s="5"/>
      <c r="B966" s="5"/>
      <c r="C966" s="7"/>
      <c r="D966" s="7"/>
      <c r="E966" s="9"/>
      <c r="F966" s="9"/>
      <c r="G966" s="15"/>
      <c r="H966" s="15"/>
      <c r="I966" s="17"/>
      <c r="J966" s="17"/>
      <c r="K966" s="19"/>
      <c r="L966" s="19"/>
    </row>
    <row r="967" spans="1:12" x14ac:dyDescent="0.35">
      <c r="A967" s="5"/>
      <c r="B967" s="5"/>
      <c r="C967" s="7"/>
      <c r="D967" s="7"/>
      <c r="E967" s="9"/>
      <c r="F967" s="9"/>
      <c r="G967" s="15"/>
      <c r="H967" s="15"/>
      <c r="I967" s="17"/>
      <c r="J967" s="17"/>
      <c r="K967" s="19"/>
      <c r="L967" s="19"/>
    </row>
    <row r="968" spans="1:12" x14ac:dyDescent="0.35">
      <c r="A968" s="5"/>
      <c r="B968" s="5"/>
      <c r="C968" s="7"/>
      <c r="D968" s="7"/>
      <c r="E968" s="9"/>
      <c r="F968" s="9"/>
      <c r="G968" s="15"/>
      <c r="H968" s="15"/>
      <c r="I968" s="17"/>
      <c r="J968" s="17"/>
      <c r="K968" s="19"/>
      <c r="L968" s="19"/>
    </row>
    <row r="969" spans="1:12" x14ac:dyDescent="0.35">
      <c r="A969" s="5"/>
      <c r="B969" s="5"/>
      <c r="C969" s="7"/>
      <c r="D969" s="7"/>
      <c r="E969" s="9"/>
      <c r="F969" s="9"/>
      <c r="G969" s="15"/>
      <c r="H969" s="15"/>
      <c r="I969" s="17"/>
      <c r="J969" s="17"/>
      <c r="K969" s="19"/>
      <c r="L969" s="19"/>
    </row>
    <row r="970" spans="1:12" x14ac:dyDescent="0.35">
      <c r="A970" s="5"/>
      <c r="B970" s="5"/>
      <c r="C970" s="7"/>
      <c r="D970" s="7"/>
      <c r="E970" s="9"/>
      <c r="F970" s="9"/>
      <c r="G970" s="15"/>
      <c r="H970" s="15"/>
      <c r="I970" s="17"/>
      <c r="J970" s="17"/>
      <c r="K970" s="19"/>
      <c r="L970" s="19"/>
    </row>
    <row r="971" spans="1:12" x14ac:dyDescent="0.35">
      <c r="A971" s="5"/>
      <c r="B971" s="5"/>
      <c r="C971" s="7"/>
      <c r="D971" s="7"/>
      <c r="E971" s="9"/>
      <c r="F971" s="9"/>
      <c r="G971" s="15"/>
      <c r="H971" s="15"/>
      <c r="I971" s="17"/>
      <c r="J971" s="17"/>
      <c r="K971" s="19"/>
      <c r="L971" s="19"/>
    </row>
    <row r="972" spans="1:12" x14ac:dyDescent="0.35">
      <c r="A972" s="5"/>
      <c r="B972" s="5"/>
      <c r="C972" s="7"/>
      <c r="D972" s="7"/>
      <c r="E972" s="9"/>
      <c r="F972" s="9"/>
      <c r="G972" s="15"/>
      <c r="H972" s="15"/>
      <c r="I972" s="17"/>
      <c r="J972" s="17"/>
      <c r="K972" s="19"/>
      <c r="L972" s="19"/>
    </row>
    <row r="973" spans="1:12" x14ac:dyDescent="0.35">
      <c r="A973" s="5"/>
      <c r="B973" s="5"/>
      <c r="C973" s="7"/>
      <c r="D973" s="7"/>
      <c r="E973" s="9"/>
      <c r="F973" s="9"/>
      <c r="G973" s="15"/>
      <c r="H973" s="15"/>
      <c r="I973" s="17"/>
      <c r="J973" s="17"/>
      <c r="K973" s="19"/>
      <c r="L973" s="19"/>
    </row>
    <row r="974" spans="1:12" x14ac:dyDescent="0.35">
      <c r="A974" s="5"/>
      <c r="B974" s="5"/>
      <c r="C974" s="7"/>
      <c r="D974" s="7"/>
      <c r="E974" s="9"/>
      <c r="F974" s="9"/>
      <c r="G974" s="15"/>
      <c r="H974" s="15"/>
      <c r="I974" s="17"/>
      <c r="J974" s="17"/>
      <c r="K974" s="19"/>
      <c r="L974" s="19"/>
    </row>
    <row r="975" spans="1:12" x14ac:dyDescent="0.35">
      <c r="A975" s="5"/>
      <c r="B975" s="5"/>
      <c r="C975" s="7"/>
      <c r="D975" s="7"/>
      <c r="E975" s="9"/>
      <c r="F975" s="9"/>
      <c r="G975" s="15"/>
      <c r="H975" s="15"/>
      <c r="I975" s="17"/>
      <c r="J975" s="17"/>
      <c r="K975" s="19"/>
      <c r="L975" s="19"/>
    </row>
    <row r="976" spans="1:12" x14ac:dyDescent="0.35">
      <c r="A976" s="5"/>
      <c r="B976" s="5"/>
      <c r="C976" s="7"/>
      <c r="D976" s="7"/>
      <c r="E976" s="9"/>
      <c r="F976" s="9"/>
      <c r="G976" s="15"/>
      <c r="H976" s="15"/>
      <c r="I976" s="17"/>
      <c r="J976" s="17"/>
      <c r="K976" s="19"/>
      <c r="L976" s="19"/>
    </row>
    <row r="977" spans="1:12" x14ac:dyDescent="0.35">
      <c r="A977" s="5"/>
      <c r="B977" s="5"/>
      <c r="C977" s="7"/>
      <c r="D977" s="7"/>
      <c r="E977" s="9"/>
      <c r="F977" s="9"/>
      <c r="G977" s="15"/>
      <c r="H977" s="15"/>
      <c r="I977" s="17"/>
      <c r="J977" s="17"/>
      <c r="K977" s="19"/>
      <c r="L977" s="19"/>
    </row>
    <row r="978" spans="1:12" x14ac:dyDescent="0.35">
      <c r="A978" s="5"/>
      <c r="B978" s="5"/>
      <c r="C978" s="7"/>
      <c r="D978" s="7"/>
      <c r="E978" s="9"/>
      <c r="F978" s="9"/>
      <c r="G978" s="15"/>
      <c r="H978" s="15"/>
      <c r="I978" s="17"/>
      <c r="J978" s="17"/>
      <c r="K978" s="19"/>
      <c r="L978" s="19"/>
    </row>
    <row r="979" spans="1:12" x14ac:dyDescent="0.35">
      <c r="A979" s="5"/>
      <c r="B979" s="5"/>
      <c r="C979" s="7"/>
      <c r="D979" s="7"/>
      <c r="E979" s="9"/>
      <c r="F979" s="9"/>
      <c r="G979" s="15"/>
      <c r="H979" s="15"/>
      <c r="I979" s="17"/>
      <c r="J979" s="17"/>
      <c r="K979" s="19"/>
      <c r="L979" s="19"/>
    </row>
    <row r="980" spans="1:12" x14ac:dyDescent="0.35">
      <c r="A980" s="5"/>
      <c r="B980" s="5"/>
      <c r="C980" s="7"/>
      <c r="D980" s="7"/>
      <c r="E980" s="9"/>
      <c r="F980" s="9"/>
      <c r="G980" s="15"/>
      <c r="H980" s="15"/>
      <c r="I980" s="17"/>
      <c r="J980" s="17"/>
      <c r="K980" s="19"/>
      <c r="L980" s="19"/>
    </row>
    <row r="981" spans="1:12" x14ac:dyDescent="0.35">
      <c r="A981" s="5"/>
      <c r="B981" s="5"/>
      <c r="C981" s="7"/>
      <c r="D981" s="7"/>
      <c r="E981" s="9"/>
      <c r="F981" s="9"/>
      <c r="G981" s="15"/>
      <c r="H981" s="15"/>
      <c r="I981" s="17"/>
      <c r="J981" s="17"/>
      <c r="K981" s="19"/>
      <c r="L981" s="19"/>
    </row>
    <row r="982" spans="1:12" x14ac:dyDescent="0.35">
      <c r="A982" s="5"/>
      <c r="B982" s="5"/>
      <c r="C982" s="7"/>
      <c r="D982" s="7"/>
      <c r="E982" s="9"/>
      <c r="F982" s="9"/>
      <c r="G982" s="15"/>
      <c r="H982" s="15"/>
      <c r="I982" s="17"/>
      <c r="J982" s="17"/>
      <c r="K982" s="19"/>
      <c r="L982" s="19"/>
    </row>
    <row r="983" spans="1:12" x14ac:dyDescent="0.35">
      <c r="A983" s="5"/>
      <c r="B983" s="5"/>
      <c r="C983" s="7"/>
      <c r="D983" s="7"/>
      <c r="E983" s="9"/>
      <c r="F983" s="9"/>
      <c r="G983" s="15"/>
      <c r="H983" s="15"/>
      <c r="I983" s="17"/>
      <c r="J983" s="17"/>
      <c r="K983" s="19"/>
      <c r="L983" s="19"/>
    </row>
    <row r="984" spans="1:12" x14ac:dyDescent="0.35">
      <c r="A984" s="5"/>
      <c r="B984" s="5"/>
      <c r="C984" s="7"/>
      <c r="D984" s="7"/>
      <c r="E984" s="9"/>
      <c r="F984" s="9"/>
      <c r="G984" s="15"/>
      <c r="H984" s="15"/>
      <c r="I984" s="17"/>
      <c r="J984" s="17"/>
      <c r="K984" s="19"/>
      <c r="L984" s="19"/>
    </row>
    <row r="985" spans="1:12" x14ac:dyDescent="0.35">
      <c r="A985" s="5"/>
      <c r="B985" s="5"/>
      <c r="C985" s="7"/>
      <c r="D985" s="7"/>
      <c r="E985" s="9"/>
      <c r="F985" s="9"/>
      <c r="G985" s="15"/>
      <c r="H985" s="15"/>
      <c r="I985" s="17"/>
      <c r="J985" s="17"/>
      <c r="K985" s="19"/>
      <c r="L985" s="19"/>
    </row>
    <row r="986" spans="1:12" x14ac:dyDescent="0.35">
      <c r="A986" s="5"/>
      <c r="B986" s="5"/>
      <c r="C986" s="7"/>
      <c r="D986" s="7"/>
      <c r="E986" s="9"/>
      <c r="F986" s="9"/>
      <c r="G986" s="15"/>
      <c r="H986" s="15"/>
      <c r="I986" s="17"/>
      <c r="J986" s="17"/>
      <c r="K986" s="19"/>
      <c r="L986" s="19"/>
    </row>
    <row r="987" spans="1:12" x14ac:dyDescent="0.35">
      <c r="A987" s="5"/>
      <c r="B987" s="5"/>
      <c r="C987" s="7"/>
      <c r="D987" s="7"/>
      <c r="E987" s="9"/>
      <c r="F987" s="9"/>
      <c r="G987" s="15"/>
      <c r="H987" s="15"/>
      <c r="I987" s="17"/>
      <c r="J987" s="17"/>
      <c r="K987" s="19"/>
      <c r="L987" s="19"/>
    </row>
    <row r="988" spans="1:12" x14ac:dyDescent="0.35">
      <c r="A988" s="5"/>
      <c r="B988" s="5"/>
      <c r="C988" s="7"/>
      <c r="D988" s="7"/>
      <c r="E988" s="9"/>
      <c r="F988" s="9"/>
      <c r="G988" s="15"/>
      <c r="H988" s="15"/>
      <c r="I988" s="17"/>
      <c r="J988" s="17"/>
      <c r="K988" s="19"/>
      <c r="L988" s="19"/>
    </row>
    <row r="989" spans="1:12" x14ac:dyDescent="0.35">
      <c r="A989" s="5"/>
      <c r="B989" s="5"/>
      <c r="C989" s="7"/>
      <c r="D989" s="7"/>
      <c r="E989" s="9"/>
      <c r="F989" s="9"/>
      <c r="G989" s="15"/>
      <c r="H989" s="15"/>
      <c r="I989" s="17"/>
      <c r="J989" s="17"/>
      <c r="K989" s="19"/>
      <c r="L989" s="19"/>
    </row>
    <row r="990" spans="1:12" x14ac:dyDescent="0.35">
      <c r="A990" s="5"/>
      <c r="B990" s="5"/>
      <c r="C990" s="7"/>
      <c r="D990" s="7"/>
      <c r="E990" s="9"/>
      <c r="F990" s="9"/>
      <c r="G990" s="15"/>
      <c r="H990" s="15"/>
      <c r="I990" s="17"/>
      <c r="J990" s="17"/>
      <c r="K990" s="19"/>
      <c r="L990" s="19"/>
    </row>
    <row r="991" spans="1:12" x14ac:dyDescent="0.35">
      <c r="A991" s="5"/>
      <c r="B991" s="5"/>
      <c r="C991" s="7"/>
      <c r="D991" s="7"/>
      <c r="E991" s="9"/>
      <c r="F991" s="9"/>
      <c r="G991" s="15"/>
      <c r="H991" s="15"/>
      <c r="I991" s="17"/>
      <c r="J991" s="17"/>
      <c r="K991" s="19"/>
      <c r="L991" s="19"/>
    </row>
    <row r="992" spans="1:12" x14ac:dyDescent="0.35">
      <c r="A992" s="5"/>
      <c r="B992" s="5"/>
      <c r="C992" s="7"/>
      <c r="D992" s="7"/>
      <c r="E992" s="9"/>
      <c r="F992" s="9"/>
      <c r="G992" s="15"/>
      <c r="H992" s="15"/>
      <c r="I992" s="17"/>
      <c r="J992" s="17"/>
      <c r="K992" s="19"/>
      <c r="L992" s="19"/>
    </row>
    <row r="993" spans="1:12" x14ac:dyDescent="0.35">
      <c r="A993" s="5"/>
      <c r="B993" s="5"/>
      <c r="C993" s="7"/>
      <c r="D993" s="7"/>
      <c r="E993" s="9"/>
      <c r="F993" s="9"/>
      <c r="G993" s="15"/>
      <c r="H993" s="15"/>
      <c r="I993" s="17"/>
      <c r="J993" s="17"/>
      <c r="K993" s="19"/>
      <c r="L993" s="19"/>
    </row>
    <row r="994" spans="1:12" x14ac:dyDescent="0.35">
      <c r="A994" s="5"/>
      <c r="B994" s="5"/>
      <c r="C994" s="7"/>
      <c r="D994" s="7"/>
      <c r="E994" s="9"/>
      <c r="F994" s="9"/>
      <c r="G994" s="15"/>
      <c r="H994" s="15"/>
      <c r="I994" s="17"/>
      <c r="J994" s="17"/>
      <c r="K994" s="19"/>
      <c r="L994" s="19"/>
    </row>
    <row r="995" spans="1:12" x14ac:dyDescent="0.35">
      <c r="A995" s="5"/>
      <c r="B995" s="5"/>
      <c r="C995" s="7"/>
      <c r="D995" s="7"/>
      <c r="E995" s="9"/>
      <c r="F995" s="9"/>
      <c r="G995" s="15"/>
      <c r="H995" s="15"/>
      <c r="I995" s="17"/>
      <c r="J995" s="17"/>
      <c r="K995" s="19"/>
      <c r="L995" s="19"/>
    </row>
    <row r="996" spans="1:12" x14ac:dyDescent="0.35">
      <c r="A996" s="5"/>
      <c r="B996" s="5"/>
      <c r="C996" s="7"/>
      <c r="D996" s="7"/>
      <c r="E996" s="9"/>
      <c r="F996" s="9"/>
      <c r="G996" s="15"/>
      <c r="H996" s="15"/>
      <c r="I996" s="17"/>
      <c r="J996" s="17"/>
      <c r="K996" s="19"/>
      <c r="L996" s="19"/>
    </row>
    <row r="997" spans="1:12" x14ac:dyDescent="0.35">
      <c r="A997" s="5"/>
      <c r="B997" s="5"/>
      <c r="C997" s="7"/>
      <c r="D997" s="7"/>
      <c r="E997" s="9"/>
      <c r="F997" s="9"/>
      <c r="G997" s="15"/>
      <c r="H997" s="15"/>
      <c r="I997" s="17"/>
      <c r="J997" s="17"/>
      <c r="K997" s="19"/>
      <c r="L997" s="19"/>
    </row>
    <row r="998" spans="1:12" x14ac:dyDescent="0.35">
      <c r="A998" s="5"/>
      <c r="B998" s="5"/>
      <c r="C998" s="7"/>
      <c r="D998" s="7"/>
      <c r="E998" s="9"/>
      <c r="F998" s="9"/>
      <c r="G998" s="15"/>
      <c r="H998" s="15"/>
      <c r="I998" s="17"/>
      <c r="J998" s="17"/>
      <c r="K998" s="19"/>
      <c r="L998" s="19"/>
    </row>
    <row r="999" spans="1:12" x14ac:dyDescent="0.35">
      <c r="A999" s="5"/>
      <c r="B999" s="5"/>
      <c r="C999" s="7"/>
      <c r="D999" s="7"/>
      <c r="E999" s="9"/>
      <c r="F999" s="9"/>
      <c r="G999" s="15"/>
      <c r="H999" s="15"/>
      <c r="I999" s="17"/>
      <c r="J999" s="17"/>
      <c r="K999" s="19"/>
      <c r="L999" s="19"/>
    </row>
    <row r="1000" spans="1:12" x14ac:dyDescent="0.35">
      <c r="A1000" s="5"/>
      <c r="B1000" s="5"/>
      <c r="C1000" s="7"/>
      <c r="D1000" s="7"/>
      <c r="E1000" s="9"/>
      <c r="F1000" s="9"/>
      <c r="G1000" s="15"/>
      <c r="H1000" s="15"/>
      <c r="I1000" s="17"/>
      <c r="J1000" s="17"/>
      <c r="K1000" s="19"/>
      <c r="L1000" s="19"/>
    </row>
  </sheetData>
  <mergeCells count="2">
    <mergeCell ref="D5:J5"/>
    <mergeCell ref="T41:Z41"/>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7C49C0DD02E14B8B28D67B09791517" ma:contentTypeVersion="1" ma:contentTypeDescription="Create a new document." ma:contentTypeScope="" ma:versionID="a6ec93063ebf12c8ca406ce915415697">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B7A10-747E-466B-AF92-0292B0EF8C5A}">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1770D63C-5104-41E7-B44F-8E16E6053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36F60-7972-42FE-9A37-B466816B0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Seq Pwr Up</vt:lpstr>
      <vt:lpstr>Seq Pwr Dwn</vt:lpstr>
      <vt:lpstr>Line Load VDIG - Manual</vt:lpstr>
      <vt:lpstr>Line Load VDIG - Automated</vt:lpstr>
      <vt:lpstr>Line Load VANA - Manual</vt:lpstr>
      <vt:lpstr>Line Load VANA - Automated</vt:lpstr>
      <vt:lpstr>Line Load VLED - Manual</vt:lpstr>
      <vt:lpstr>Line Load VLED - Automated</vt:lpstr>
      <vt:lpstr>Efficiency VDIG - Manual (Log)</vt:lpstr>
      <vt:lpstr>Efficiency VDIG - Automated Log</vt:lpstr>
      <vt:lpstr>Plot Eff VDIG </vt:lpstr>
      <vt:lpstr>Efficiency VDIG - Automated</vt:lpstr>
      <vt:lpstr>Plot Eff VANA LOG</vt:lpstr>
      <vt:lpstr>Plot Eff VANA LOG - Automated</vt:lpstr>
      <vt:lpstr>Plot Eff VANA </vt:lpstr>
      <vt:lpstr>Plot Eff VANA - Auto</vt:lpstr>
      <vt:lpstr>Plot Eff VLED LOG</vt:lpstr>
      <vt:lpstr>Efficiency VLED - Automated Log</vt:lpstr>
      <vt:lpstr>Plot Eff VLED - David</vt:lpstr>
      <vt:lpstr>Plot Eff VLED - Automated</vt:lpstr>
      <vt:lpstr>PARD</vt:lpstr>
      <vt:lpstr>Notes</vt:lpstr>
    </vt:vector>
  </TitlesOfParts>
  <Manager/>
  <Company>Maxim Integrated Products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L. Olson</dc:creator>
  <cp:keywords/>
  <dc:description/>
  <cp:lastModifiedBy>Marc Smith</cp:lastModifiedBy>
  <cp:revision/>
  <dcterms:created xsi:type="dcterms:W3CDTF">2014-08-26T20:51:03Z</dcterms:created>
  <dcterms:modified xsi:type="dcterms:W3CDTF">2021-09-13T23:10:11Z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0x010100447C49C0DD02E14B8B28D67B09791517</vt:lpwstr>
  </property>
  <property fmtid="{D5CDD505-2E9C-101B-9397-08002B2CF9AE}" pid="3" name="VS Team System Data DO NOT EDIT_GUID">
    <vt:lpwstr>62f823f5-0d14-46c9-acdf-57dcb446bbdb</vt:lpwstr>
  </property>
</Properties>
</file>